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jlburlet\Documents\Internationnal\"/>
    </mc:Choice>
  </mc:AlternateContent>
  <xr:revisionPtr revIDLastSave="0" documentId="13_ncr:1_{ECDD022B-23AB-488D-B143-F5A16B04D994}" xr6:coauthVersionLast="47" xr6:coauthVersionMax="47" xr10:uidLastSave="{00000000-0000-0000-0000-000000000000}"/>
  <bookViews>
    <workbookView xWindow="-110" yWindow="-110" windowWidth="19420" windowHeight="11020" xr2:uid="{00000000-000D-0000-FFFF-FFFF00000000}"/>
  </bookViews>
  <sheets>
    <sheet name="Cursus smart building" sheetId="15" r:id="rId1"/>
    <sheet name="Building engineering minor" sheetId="10" r:id="rId2"/>
    <sheet name="Syllabus M1" sheetId="11" r:id="rId3"/>
    <sheet name="S-M2" sheetId="12" r:id="rId4"/>
    <sheet name="S-M3" sheetId="13" r:id="rId5"/>
    <sheet name="S-M4" sheetId="14"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6" i="15" l="1"/>
  <c r="K3" i="15"/>
  <c r="H36" i="15"/>
  <c r="E25" i="15"/>
  <c r="E7" i="15"/>
  <c r="H31" i="15"/>
  <c r="E47" i="15"/>
  <c r="H30" i="15" l="1"/>
  <c r="E21" i="15"/>
  <c r="E17" i="15"/>
  <c r="E12" i="15"/>
  <c r="E67" i="15"/>
  <c r="E59" i="15"/>
  <c r="E51" i="15"/>
  <c r="E38" i="15"/>
  <c r="H48" i="15"/>
  <c r="E3" i="15" l="1"/>
  <c r="E37" i="15"/>
  <c r="K84" i="15" l="1"/>
</calcChain>
</file>

<file path=xl/sharedStrings.xml><?xml version="1.0" encoding="utf-8"?>
<sst xmlns="http://schemas.openxmlformats.org/spreadsheetml/2006/main" count="440" uniqueCount="391">
  <si>
    <t>Class 4 sections</t>
  </si>
  <si>
    <t>Structural analysis</t>
  </si>
  <si>
    <t>Mixed construction eurocode 4</t>
  </si>
  <si>
    <t>calculation of sections</t>
  </si>
  <si>
    <t>connector calculation</t>
  </si>
  <si>
    <t xml:space="preserve">Steel and mixed structures </t>
  </si>
  <si>
    <t>section lamination, plastic nodes joints</t>
  </si>
  <si>
    <t>buckling of compressed and bended elements</t>
  </si>
  <si>
    <t>Joints, welds, axes of articulation, bolts</t>
  </si>
  <si>
    <t>Foundations</t>
  </si>
  <si>
    <t>Nodes</t>
  </si>
  <si>
    <t xml:space="preserve">Prestressed concrete, – (General - Principle - types) </t>
  </si>
  <si>
    <t>Calculation of prestressed elements</t>
  </si>
  <si>
    <t>Sections in compound bending,</t>
  </si>
  <si>
    <t>Vertical elements (poles and walls),</t>
  </si>
  <si>
    <t>Module I: Advanced structure</t>
  </si>
  <si>
    <t>Know how to model and verify a structure with advanced methods and using any type of building material currently adopted in Civil Engineering</t>
  </si>
  <si>
    <t>Structures and geotechnics (48h)</t>
  </si>
  <si>
    <t>Structures in reinforced and prestressed concrete (36h)</t>
  </si>
  <si>
    <t>Module II: Energy and comfort management</t>
  </si>
  <si>
    <t>Part A: Envelope scale (4H CM, 4H TD, 4H TP)</t>
  </si>
  <si>
    <t>1) Modeling of the heat equation by conduction in dynamic regime</t>
  </si>
  <si>
    <t>2) Definition and application of boundary and initial conditions</t>
  </si>
  <si>
    <t>3) Explicit and implicit numerical resolution</t>
  </si>
  <si>
    <t>4) Hygrothermal modelling</t>
  </si>
  <si>
    <t xml:space="preserve">    - sources of moisture in the building (internal and external sources)</t>
  </si>
  <si>
    <t xml:space="preserve">    - definitions</t>
  </si>
  <si>
    <t xml:space="preserve">    - the hygro-thermal characteristics of the materials</t>
  </si>
  <si>
    <t xml:space="preserve">  - consequences of the presence of moisture</t>
  </si>
  <si>
    <t xml:space="preserve">5) Static modeling (Glaser) </t>
  </si>
  <si>
    <t xml:space="preserve">     - Heat and humidity transfer equations</t>
  </si>
  <si>
    <t xml:space="preserve">     - Digital applications</t>
  </si>
  <si>
    <t>6) Dynamic modeling</t>
  </si>
  <si>
    <t xml:space="preserve">     - Definitions</t>
  </si>
  <si>
    <t xml:space="preserve">     - Digital resolution </t>
  </si>
  <si>
    <t xml:space="preserve">     - Applications via WUFI software</t>
  </si>
  <si>
    <t xml:space="preserve">     - Study the risk of condensation and the risk of moisture</t>
  </si>
  <si>
    <t>Part B: At the scale of a thermal zone (2H CM, 8H TD)</t>
  </si>
  <si>
    <t>1) Modeling of convection heat transfer</t>
  </si>
  <si>
    <t>2) Modelling of heat transfer by CLO radiation</t>
  </si>
  <si>
    <t>3) Modeling of heat transfer by GLO radiation</t>
  </si>
  <si>
    <t>4) Couple all heat transfer modes in an area</t>
  </si>
  <si>
    <t xml:space="preserve">Part C: Modelling of aeraulic transfer (2H CM, 2H TD) </t>
  </si>
  <si>
    <t>1) Definitions</t>
  </si>
  <si>
    <t>2) Effect of wind</t>
  </si>
  <si>
    <t>3) Effect of thermal drafting</t>
  </si>
  <si>
    <t xml:space="preserve">4) Determination of flow rates </t>
  </si>
  <si>
    <t>Part D: Multi-criteria optimization (2H CM, 2H TD)</t>
  </si>
  <si>
    <t xml:space="preserve">1) Definitions </t>
  </si>
  <si>
    <t>2) Methods</t>
  </si>
  <si>
    <t>3) Applications</t>
  </si>
  <si>
    <t>Part A: HVAC Systems (6H CM, 6H TD, 6H TP)</t>
  </si>
  <si>
    <t>1. Physics of humid air</t>
  </si>
  <si>
    <t>2. Hygro-thermal comfort</t>
  </si>
  <si>
    <t>3. Air Handling Systems (HVAC)</t>
  </si>
  <si>
    <t>4. Components of air handling plants (ATCs)</t>
  </si>
  <si>
    <t>5. Elementary changes in air in a power plant</t>
  </si>
  <si>
    <t xml:space="preserve">   - heating</t>
  </si>
  <si>
    <t xml:space="preserve">   - cooling</t>
  </si>
  <si>
    <t xml:space="preserve">   - humidification</t>
  </si>
  <si>
    <t xml:space="preserve">   - dehumidification</t>
  </si>
  <si>
    <t>6. Heat balance of a building and Sizing of ATC</t>
  </si>
  <si>
    <t>Part B: Renewable energy systems (10H CM, 14H TD)</t>
  </si>
  <si>
    <t>1. Solar: PV and solar thermal</t>
  </si>
  <si>
    <t>2. Wind</t>
  </si>
  <si>
    <t>3. Biomass</t>
  </si>
  <si>
    <t>4. Geothermal energy</t>
  </si>
  <si>
    <t xml:space="preserve">5. Storage </t>
  </si>
  <si>
    <t>Part C: Organization and evolution of energy distribution (smart grids, smart buildings) (4H CM, 4H TD, 4H TP)</t>
  </si>
  <si>
    <t xml:space="preserve">    - Definitions</t>
  </si>
  <si>
    <t xml:space="preserve">    - Technologies</t>
  </si>
  <si>
    <t xml:space="preserve">    - Design</t>
  </si>
  <si>
    <t xml:space="preserve">    - Techno-economic studies</t>
  </si>
  <si>
    <t xml:space="preserve">    - Application: RETscreen</t>
  </si>
  <si>
    <t>Part A: Performance Guarantees (6H CM, 10H TD)</t>
  </si>
  <si>
    <t>1. Definitions</t>
  </si>
  <si>
    <t>2. Dealing with uncertainties</t>
  </si>
  <si>
    <t xml:space="preserve">  - occupancy and scenarios</t>
  </si>
  <si>
    <t xml:space="preserve">  - weather</t>
  </si>
  <si>
    <t xml:space="preserve">  - thermo-physical characteristics</t>
  </si>
  <si>
    <t>3. Sensitivity analyses</t>
  </si>
  <si>
    <t>4. Energy diagnostics</t>
  </si>
  <si>
    <t>5. Application: AMAPOLA</t>
  </si>
  <si>
    <t>Part B: Technical Building Management (BMS) (4H CM, 6H TD)</t>
  </si>
  <si>
    <t>1. Introduction</t>
  </si>
  <si>
    <t>2. Methods</t>
  </si>
  <si>
    <t>3. Data exploitation and processing</t>
  </si>
  <si>
    <t>4. Model construction (black boxes)</t>
  </si>
  <si>
    <t>Energy Modelling Project</t>
  </si>
  <si>
    <t>STD</t>
  </si>
  <si>
    <t>Hygro-thermal aspects</t>
  </si>
  <si>
    <t>Renewable energy systems</t>
  </si>
  <si>
    <t>Multi-criteria optimization</t>
  </si>
  <si>
    <t>Guarantee of energy performance</t>
  </si>
  <si>
    <t>energy diagnosis</t>
  </si>
  <si>
    <t>Integration into the network (current and future - smart X-)</t>
  </si>
  <si>
    <t>Natural lighting study</t>
  </si>
  <si>
    <t>LCA</t>
  </si>
  <si>
    <t>Energy and comfort Management: Project (50h)</t>
  </si>
  <si>
    <t>Energy systems for Smart buildings/grids/cities  (54h)</t>
  </si>
  <si>
    <t>Advanced energy modelisations (30h)</t>
  </si>
  <si>
    <t>Structures : Project (50h)</t>
  </si>
  <si>
    <t>Module III: Smart building</t>
  </si>
  <si>
    <t>Sensors for Smart building (38h)</t>
  </si>
  <si>
    <t>Information processing for Smart building (42h)</t>
  </si>
  <si>
    <t>IOT and techologies for Smart building (14h)</t>
  </si>
  <si>
    <t>Smart building: Project (50h)</t>
  </si>
  <si>
    <t>Digital and analogic electronics (16h)</t>
  </si>
  <si>
    <t xml:space="preserve">1- Classification and associations of dipoles. </t>
  </si>
  <si>
    <t xml:space="preserve">2- General theorems of electrokinetics. </t>
  </si>
  <si>
    <t xml:space="preserve">3- Simplified methods of network analysis. </t>
  </si>
  <si>
    <t xml:space="preserve">B) Sinusoidal circuits: </t>
  </si>
  <si>
    <t xml:space="preserve">1- Representation of sinusoidal quantities. </t>
  </si>
  <si>
    <t xml:space="preserve">2- Linear passive dipoles in sinusoidal regime. </t>
  </si>
  <si>
    <t xml:space="preserve">3- General theorems. </t>
  </si>
  <si>
    <t xml:space="preserve">C) Transient linear circuits: </t>
  </si>
  <si>
    <t xml:space="preserve">1- Definitions. </t>
  </si>
  <si>
    <t xml:space="preserve">2 - Linear circuits of the first order. </t>
  </si>
  <si>
    <t xml:space="preserve">3- Linear circuits of the second order. </t>
  </si>
  <si>
    <t xml:space="preserve">A) Continuous circuite : </t>
  </si>
  <si>
    <t>D) Digital electronics:</t>
  </si>
  <si>
    <t>1- Representation of numerical information and binary arithmetic, fundamental notions of information coding.</t>
  </si>
  <si>
    <t>2- Properties of variables and logical functions, bases and fundamental properties of Boolean algebra.</t>
  </si>
  <si>
    <t>3- Combinatorial functions and circuits, study of the main combinatorial standard functions, transcoding, switching, comparison and arithmetic operators.</t>
  </si>
  <si>
    <t xml:space="preserve">4- Summary of logic functions. Method of solving a combinatorial logic problem and study of a case. </t>
  </si>
  <si>
    <t>Part 1 (CM 6h TD 6h)</t>
  </si>
  <si>
    <t>1. Notions of enslavement</t>
  </si>
  <si>
    <t>2. Controlled systems (PID)</t>
  </si>
  <si>
    <t>3. Examples of control and regulation systems in the building</t>
  </si>
  <si>
    <t>Part 2 (CM 8h TD 6h TP 12h)</t>
  </si>
  <si>
    <t>1. From the communicating house to the smart building</t>
  </si>
  <si>
    <t>2. Wireless transmission of a signal</t>
  </si>
  <si>
    <t>3. Wireless sensors</t>
  </si>
  <si>
    <t>4. LPWAN wireless sensor networks (LoRa, Sigfox, Zigbee, etc.)</t>
  </si>
  <si>
    <t>5. Network topology</t>
  </si>
  <si>
    <t xml:space="preserve">6. Energy harvesting </t>
  </si>
  <si>
    <t>Part 1: Home automation protocols and technologies</t>
  </si>
  <si>
    <t>1.Tutorial: KNX / ETS</t>
  </si>
  <si>
    <t>2.Tutorial: KNX Hager Platform</t>
  </si>
  <si>
    <t>3.Tutorial: ModBus / Home I / O Simulator</t>
  </si>
  <si>
    <t>Part 2: Automata and Home Automation Boxes</t>
  </si>
  <si>
    <t>1. PLCs and supervision (GTB) / WIT</t>
  </si>
  <si>
    <t>2. Home Automation Boxes: ex. OpenHab (Smart Home) / Zwave - En'Ocean - MQTT ...</t>
  </si>
  <si>
    <t>Part 3: IoT and data</t>
  </si>
  <si>
    <t>1.Scada and IoT Tutorial Supervision Panorama</t>
  </si>
  <si>
    <t>2.The OpenData approach - Data and Ontology in the building industry</t>
  </si>
  <si>
    <t>GTB</t>
  </si>
  <si>
    <t>Home Automation Boxes: ex. OpenHab (Smart Home) /</t>
  </si>
  <si>
    <t>Tutorial: KNX / ETS</t>
  </si>
  <si>
    <t>Tutorial: KNX Hager Platform</t>
  </si>
  <si>
    <t>Zwave - En'Ocean - MQTT ...</t>
  </si>
  <si>
    <t>Scada and IoT Tutorial Supervision Panorama</t>
  </si>
  <si>
    <t>The OpenData approach - Data and Ontology in the building industry</t>
  </si>
  <si>
    <t>Tutorial: ModBus / Home I / O Simulator PLCs and supervision (BMS) / WIT</t>
  </si>
  <si>
    <t>Part 1: Building and software (TD 16h)</t>
  </si>
  <si>
    <t>1. Tutorial: C # Object Oriented Programming in Visual Studio</t>
  </si>
  <si>
    <t>2. Tutorial: Development of a software application and Excel integration</t>
  </si>
  <si>
    <t>3. Tutorial: Development of a software application and BD Integration (MySQL - Access)</t>
  </si>
  <si>
    <t>4. Tutorial: Development of a software application and graphical interfaces</t>
  </si>
  <si>
    <t>Part 2: Connected building (CM 8h TD 18h)</t>
  </si>
  <si>
    <t>1. Communication infrastructure</t>
  </si>
  <si>
    <t>2. Local Networks: Ethernet - Wifi - Lifi</t>
  </si>
  <si>
    <t>3. Tutorial: Wifi Ethernet deployment in a building</t>
  </si>
  <si>
    <t>4. Internet network: IP - TCP and http application protocols (Web)</t>
  </si>
  <si>
    <t>5. Tutorial: IP Addressing and Routing Planning</t>
  </si>
  <si>
    <t>6. Web services and software integration</t>
  </si>
  <si>
    <t xml:space="preserve">7. Tutorial: Development of a software application for the Building based on web services (Ex. Openweather, agenda, linky, etc.) </t>
  </si>
  <si>
    <t>The purpose of this project is to specify an "intelligent" function on the basis of the BDI project carried out (air quality, energy control, safety (fire, earthquake, etc.), thermal, visual, acoustic comfort, ...)</t>
  </si>
  <si>
    <t>Expected results :</t>
  </si>
  <si>
    <t>- description of the system,</t>
  </si>
  <si>
    <t>- dimensioning (type calculation note),</t>
  </si>
  <si>
    <t>- explanatory plans (wiring, arrangements of equipment, sensors, etc.),</t>
  </si>
  <si>
    <t>The students' production will respect as much as possible the codes of the profession (production of a CCTP, DQE, plans ...) and can implement a digital building model (BIM).</t>
  </si>
  <si>
    <t xml:space="preserve"> possible production of a prototype</t>
  </si>
  <si>
    <t>Team management (Human Resources Management)</t>
  </si>
  <si>
    <t>Professional project (Human Resources Management)</t>
  </si>
  <si>
    <t>Health and safety at work (Human Resources Management)</t>
  </si>
  <si>
    <t>Project</t>
  </si>
  <si>
    <t>EILV2AN Foreign Language: English</t>
  </si>
  <si>
    <t>EILV2FLE Foreign Language: French</t>
  </si>
  <si>
    <t>SMART BUILDING</t>
  </si>
  <si>
    <t>Steel and mixed construction Spring (26h)</t>
  </si>
  <si>
    <t>Part 1: General design -Rehabilitation (10h TD)</t>
  </si>
  <si>
    <t>Study of typical building structures</t>
  </si>
  <si>
    <t xml:space="preserve">Study of rehabilitation techniques </t>
  </si>
  <si>
    <t>Part 2: Behaviour and modelling of existing buildings (6h CM 10h TD)</t>
  </si>
  <si>
    <t>Masonry structures (Eurocode 6, calculation bases, homogenisation)</t>
  </si>
  <si>
    <t>Identification of the mechanical properties of existing buildings</t>
  </si>
  <si>
    <t>Non-linear behaviour of materials (soil, concrete)</t>
  </si>
  <si>
    <t>Plasticity and damage.</t>
  </si>
  <si>
    <t>Part 3 (6h CM 10h TD)</t>
  </si>
  <si>
    <t>Soil geology, soil hydrology and hydraulics, Permeability and settlements</t>
  </si>
  <si>
    <t>Sizing a wall, Dimensioning of a retaining wall.</t>
  </si>
  <si>
    <t>Slope stability.</t>
  </si>
  <si>
    <t>PERIOD</t>
  </si>
  <si>
    <t>POLYTECH NICE SOPHIA 2021-2022</t>
  </si>
  <si>
    <t>Energy management in construction (26h)</t>
  </si>
  <si>
    <t>CREDIT</t>
  </si>
  <si>
    <t>POLYTECH NICE SOPHIA 2021-2022 2022-2023</t>
  </si>
  <si>
    <t>SPRING / AUTUMN</t>
  </si>
  <si>
    <t>AUTUMN</t>
  </si>
  <si>
    <t>POLYTECH NICE SOPHIA 2022-2025</t>
  </si>
  <si>
    <t>1ère Année - Semestre 1, 2 2ème année semestre 3, 4</t>
  </si>
  <si>
    <t>3ème Année - Semestre 5</t>
  </si>
  <si>
    <t>4ème Année - Semestre 7</t>
  </si>
  <si>
    <t>5ème Année - Semestre 9</t>
  </si>
  <si>
    <t>Outils pour l’Ingénieur (1)</t>
  </si>
  <si>
    <t>Stage assistant ingénieur</t>
  </si>
  <si>
    <t>Recherche et Innovation</t>
  </si>
  <si>
    <t xml:space="preserve">Projet R&amp;D </t>
  </si>
  <si>
    <t>Gestion comptable et financière</t>
  </si>
  <si>
    <t xml:space="preserve">Hackathon </t>
  </si>
  <si>
    <t>Bâtiment Durable et Intelligent (1)</t>
  </si>
  <si>
    <t>Interculturalité en entreprise</t>
  </si>
  <si>
    <t>Design centré utilisateur</t>
  </si>
  <si>
    <t>Connaissance du BDI &amp; technologies de bâtiment</t>
  </si>
  <si>
    <t>Jeu d'entreprise</t>
  </si>
  <si>
    <t>Droit et sinistralité</t>
  </si>
  <si>
    <t>Représentation graphique du bâtiment (BIM)</t>
  </si>
  <si>
    <t>Droit des marchés</t>
  </si>
  <si>
    <t>Projet BDI (1) - Maquette numérique 3D</t>
  </si>
  <si>
    <t>Pathologie des constructions</t>
  </si>
  <si>
    <t>CPGE</t>
  </si>
  <si>
    <t>Bâtiment intelligent (1)</t>
  </si>
  <si>
    <t>Humanités FISE S9</t>
  </si>
  <si>
    <t>Classe préparatoire aux grandes écoles</t>
  </si>
  <si>
    <t>Mécanique (1)</t>
  </si>
  <si>
    <t>Innovation et entreprenariat</t>
  </si>
  <si>
    <t>Mécanique générale</t>
  </si>
  <si>
    <t>Stratégie d'entreprise</t>
  </si>
  <si>
    <t>Mécanique des solides</t>
  </si>
  <si>
    <t>Négociation commerciale</t>
  </si>
  <si>
    <t>TP mécanique (1)</t>
  </si>
  <si>
    <t>Culture juridique et propriété intellectuelle</t>
  </si>
  <si>
    <t xml:space="preserve">PeiP </t>
  </si>
  <si>
    <t>Mécanique (2)</t>
  </si>
  <si>
    <t>Parcours des écoles d'ingénieurs Polytech</t>
  </si>
  <si>
    <t>Base mécanique des sols - géotechnique</t>
  </si>
  <si>
    <r>
      <t xml:space="preserve">Ingénierie Bâtiment (2) </t>
    </r>
    <r>
      <rPr>
        <i/>
        <sz val="11"/>
        <rFont val="Calibri"/>
        <family val="2"/>
      </rPr>
      <t>(choisir 2 UE parmi les 4)</t>
    </r>
  </si>
  <si>
    <t>Mécanique des structures</t>
  </si>
  <si>
    <t>TP mécanique (2)</t>
  </si>
  <si>
    <t>Humanités FISE S5</t>
  </si>
  <si>
    <t>Communication écrite et orale</t>
  </si>
  <si>
    <t>IUT</t>
  </si>
  <si>
    <t>Santé et sécurité au travail</t>
  </si>
  <si>
    <t>Instituts universitaires de technologie, domaine du génie civil</t>
  </si>
  <si>
    <t>Qualité de vie au travail</t>
  </si>
  <si>
    <t xml:space="preserve">Initiation à la recherche scientifique </t>
  </si>
  <si>
    <t>Anglais S5</t>
  </si>
  <si>
    <t>Licences</t>
  </si>
  <si>
    <t>Génie civil ou scientifiques</t>
  </si>
  <si>
    <t>3ème Année - Semestre 6</t>
  </si>
  <si>
    <t>4ème Année - Semestre 8</t>
  </si>
  <si>
    <t>5ème Année - Semestre 10</t>
  </si>
  <si>
    <t>Structure (1)</t>
  </si>
  <si>
    <t>Mécanique (3)</t>
  </si>
  <si>
    <t>Stage ingénieur</t>
  </si>
  <si>
    <t xml:space="preserve">Autres </t>
  </si>
  <si>
    <t>Structure (2)</t>
  </si>
  <si>
    <t>Énergétique (1)</t>
  </si>
  <si>
    <t>Construction bois</t>
  </si>
  <si>
    <t>Outils pour l’Ingénieur (2)</t>
  </si>
  <si>
    <t>TP énergétique</t>
  </si>
  <si>
    <t>Calcul scientifique</t>
  </si>
  <si>
    <t>Gestion du Patrimoine Bati</t>
  </si>
  <si>
    <t>Base de données</t>
  </si>
  <si>
    <t>Sécurité incendie et accessibilité</t>
  </si>
  <si>
    <t>Équipement Technique</t>
  </si>
  <si>
    <t>Droit de la construction</t>
  </si>
  <si>
    <t>Électricité du bâtiment</t>
  </si>
  <si>
    <t>Gestion et exploitation</t>
  </si>
  <si>
    <t>Construction métal (2) et construction mixte</t>
  </si>
  <si>
    <t>Qualité de l'air intérieur</t>
  </si>
  <si>
    <t>Structure en béton armé et précontraint</t>
  </si>
  <si>
    <t>Projet équipement technique</t>
  </si>
  <si>
    <t>Projet structure</t>
  </si>
  <si>
    <t>Maîtrise des Ambiances (1)</t>
  </si>
  <si>
    <t>Humanités FISE S8</t>
  </si>
  <si>
    <t>Management d'équipe</t>
  </si>
  <si>
    <t>Modélisations énergétiques avancées</t>
  </si>
  <si>
    <t>Projet professionnel</t>
  </si>
  <si>
    <t>Systèmes énergétiques 4 smart buildings/grids/cities</t>
  </si>
  <si>
    <t>Conditionnement de l'air</t>
  </si>
  <si>
    <t>Gestion énergétique des bâtiments</t>
  </si>
  <si>
    <t>Bâtiment Durable et Intelligent (2)</t>
  </si>
  <si>
    <t>Anglais S8</t>
  </si>
  <si>
    <t>Projet maîtrise de l'énergie et du confort</t>
  </si>
  <si>
    <t xml:space="preserve">BIM </t>
  </si>
  <si>
    <t>Projet BDI (2) - BIM</t>
  </si>
  <si>
    <t>Bâtiment intelligent (2)</t>
  </si>
  <si>
    <t>Développement durable: bilan carbone</t>
  </si>
  <si>
    <t>Gestion de projet immobilier</t>
  </si>
  <si>
    <t>Projet bâtiment intelligent</t>
  </si>
  <si>
    <t>Méthodes et gestion de la réalisation</t>
  </si>
  <si>
    <t>Techniques Opératoires de la Construction</t>
  </si>
  <si>
    <t>Humanités FISE S6</t>
  </si>
  <si>
    <t>Connaissance de l'entreprise</t>
  </si>
  <si>
    <t>Gestion immobilière</t>
  </si>
  <si>
    <t>Démarche qualité</t>
  </si>
  <si>
    <t>Traitement eau, sol et VRD</t>
  </si>
  <si>
    <t>Projet techniques opératoires</t>
  </si>
  <si>
    <t>Management de projet</t>
  </si>
  <si>
    <t>Anglais S6</t>
  </si>
  <si>
    <t>Développement personnel S6 - Sport</t>
  </si>
  <si>
    <t>Développement personnel S6 - Art et culture</t>
  </si>
  <si>
    <t>Développement personnel S6 - LV2</t>
  </si>
  <si>
    <t>Développement personnel S6 - Engagement étudiant</t>
  </si>
  <si>
    <t>Développement personnel S6 - Expérience professionnelle</t>
  </si>
  <si>
    <t>* Cours et TD potentiellement en Anglais</t>
  </si>
  <si>
    <t xml:space="preserve">Module IV: Techniques opératoires </t>
  </si>
  <si>
    <t>Human and social sciences</t>
  </si>
  <si>
    <t>En Français</t>
  </si>
  <si>
    <t>Projet techniques opératoires (50h)</t>
  </si>
  <si>
    <t>Traitement eau, sol et VRD (24h)</t>
  </si>
  <si>
    <t>Gestion immobilière (36h)</t>
  </si>
  <si>
    <t>Outils de gestion immobilière (50h)</t>
  </si>
  <si>
    <t>Internship</t>
  </si>
  <si>
    <t>September to January</t>
  </si>
  <si>
    <t>Mineures Ingénierie Bâtiment</t>
  </si>
  <si>
    <t>Structure Avancée* Advanced structures</t>
  </si>
  <si>
    <t>Maîtrise de l'Énergie et du Confort* Energy control and comfort</t>
  </si>
  <si>
    <t>Bâtiment Intelligent* Smart building</t>
  </si>
  <si>
    <t>February to June</t>
  </si>
  <si>
    <t>September to December</t>
  </si>
  <si>
    <t>4-6 month</t>
  </si>
  <si>
    <t>2 month</t>
  </si>
  <si>
    <t>4 month</t>
  </si>
  <si>
    <t>Introduction aux eurocodes* Introduction to Eurocodes</t>
  </si>
  <si>
    <t>Beton armé (1)* Reinforced concrete</t>
  </si>
  <si>
    <t>Modélisation structures* Structural modeling</t>
  </si>
  <si>
    <t>Construction métal (1)* Steel construction</t>
  </si>
  <si>
    <t>Conception bioclimatique* Bioclimatic design</t>
  </si>
  <si>
    <t>Modélisation thermique du bâtiment* Thermal modeling</t>
  </si>
  <si>
    <t>Projet BDI multidiscipline* Multidisciplinary project</t>
  </si>
  <si>
    <t>Mécanique des fluides* Fluid mechanics</t>
  </si>
  <si>
    <t>Éléments finis* Finite element</t>
  </si>
  <si>
    <t>Conception selon l'eurocode 8* Seismic design</t>
  </si>
  <si>
    <t>Transferts thermiques* Thermal transfers</t>
  </si>
  <si>
    <t>Thermodynamique* Thermodynamics</t>
  </si>
  <si>
    <t>Lessons and tutorials potentially in English</t>
  </si>
  <si>
    <t>Ci-dessous</t>
  </si>
  <si>
    <t>Ethique</t>
  </si>
  <si>
    <t>Droit social</t>
  </si>
  <si>
    <t>Organisation et culture de la recherche scientifique</t>
  </si>
  <si>
    <t xml:space="preserve">Conférences métiers </t>
  </si>
  <si>
    <t>Activités sportives</t>
  </si>
  <si>
    <t>Activités culturelles</t>
  </si>
  <si>
    <t>Langue vivante 2</t>
  </si>
  <si>
    <t>Engagement étudiant</t>
  </si>
  <si>
    <t>January to June</t>
  </si>
  <si>
    <t>Développement personnel (1 UE au choix )</t>
  </si>
  <si>
    <t>September to february</t>
  </si>
  <si>
    <t>March to November</t>
  </si>
  <si>
    <t xml:space="preserve"> March to November</t>
  </si>
  <si>
    <t>Enjeux environnementaux et RSE</t>
  </si>
  <si>
    <t>Conférences métiers</t>
  </si>
  <si>
    <t>Programmation avancée en python</t>
  </si>
  <si>
    <t>Techniques Opératoires (1)</t>
  </si>
  <si>
    <t>Développement personnel S6 (choisir 1 UE)</t>
  </si>
  <si>
    <t>Acoustique et eclairagisme du bâtiment</t>
  </si>
  <si>
    <t>Bases de mathématiques</t>
  </si>
  <si>
    <t>Bases de physique</t>
  </si>
  <si>
    <t>Bases de programmation</t>
  </si>
  <si>
    <t>Histoire des sciences et de l'industrie</t>
  </si>
  <si>
    <t>TOTAL heures</t>
  </si>
  <si>
    <t>Autumn</t>
  </si>
  <si>
    <t>CURSUS élèves ingénieurs Polytech Nice Sophia en bâtiment intelligent 2024 - 2025  - CURRICULUM Smart Building</t>
  </si>
  <si>
    <t xml:space="preserve">Au S9 </t>
  </si>
  <si>
    <t>Mathématiques avancées</t>
  </si>
  <si>
    <t>Programmation VBA</t>
  </si>
  <si>
    <t>Programmation Python</t>
  </si>
  <si>
    <t>Initiation à l'intelligence artificielle</t>
  </si>
  <si>
    <t>Utilisation de l'intelligence artificielle</t>
  </si>
  <si>
    <t>Bâtiment durable et intelligent (3)</t>
  </si>
  <si>
    <t>Bâtiment durable (2)</t>
  </si>
  <si>
    <t>Gestion technique du bâtiment (GTB)</t>
  </si>
  <si>
    <t>Applications en intelligence artificielle</t>
  </si>
  <si>
    <t>Bâtiment durable et intelligent (4)</t>
  </si>
  <si>
    <t>Bâtiment durable (3)</t>
  </si>
  <si>
    <t>Maîtrise de l'intelligence artificielle</t>
  </si>
  <si>
    <t>Projet BDI multidisciplinaire</t>
  </si>
  <si>
    <t>Méthodes et outils de gestion immobilière</t>
  </si>
  <si>
    <t>Economie de la construction</t>
  </si>
  <si>
    <t>Geotechnique (2)</t>
  </si>
  <si>
    <t>Maçonnerie et ré-habilitation</t>
  </si>
  <si>
    <t>Électronique avancée</t>
  </si>
  <si>
    <t>Capteurs avancés</t>
  </si>
  <si>
    <t>Traitement d'information</t>
  </si>
  <si>
    <t>IOT et technologies</t>
  </si>
  <si>
    <t>Printemps et automne</t>
  </si>
  <si>
    <t>langlois knx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</si>
</sst>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4"/>
      <color theme="1"/>
      <name val="Calibri"/>
      <family val="2"/>
      <scheme val="minor"/>
    </font>
    <font>
      <sz val="16"/>
      <color theme="1"/>
      <name val="Calibri"/>
      <family val="2"/>
      <scheme val="minor"/>
    </font>
    <font>
      <sz val="9"/>
      <color rgb="FF000000"/>
      <name val="Roboto"/>
    </font>
    <font>
      <sz val="20"/>
      <color theme="1"/>
      <name val="Calibri"/>
      <family val="2"/>
      <scheme val="minor"/>
    </font>
    <font>
      <sz val="11"/>
      <color theme="0"/>
      <name val="Calibri"/>
      <family val="2"/>
      <scheme val="minor"/>
    </font>
    <font>
      <b/>
      <sz val="14"/>
      <color rgb="FFFFFFFF"/>
      <name val="Calibri"/>
      <family val="2"/>
    </font>
    <font>
      <sz val="14"/>
      <color theme="1"/>
      <name val="Calibri"/>
      <family val="2"/>
    </font>
    <font>
      <sz val="11"/>
      <color theme="1"/>
      <name val="Calibri"/>
      <family val="2"/>
    </font>
    <font>
      <b/>
      <sz val="11"/>
      <color rgb="FF0070C0"/>
      <name val="Calibri"/>
      <family val="2"/>
    </font>
    <font>
      <b/>
      <sz val="11"/>
      <name val="Calibri"/>
      <family val="2"/>
    </font>
    <font>
      <sz val="11"/>
      <name val="Calibri"/>
      <family val="2"/>
    </font>
    <font>
      <b/>
      <sz val="11"/>
      <color theme="1"/>
      <name val="Calibri"/>
      <family val="2"/>
    </font>
    <font>
      <b/>
      <sz val="11"/>
      <color rgb="FF0070C0"/>
      <name val="Calibri"/>
      <family val="2"/>
      <scheme val="minor"/>
    </font>
    <font>
      <sz val="11"/>
      <name val="Calibri"/>
      <family val="2"/>
      <scheme val="minor"/>
    </font>
    <font>
      <i/>
      <sz val="11"/>
      <name val="Calibri"/>
      <family val="2"/>
    </font>
    <font>
      <b/>
      <sz val="11"/>
      <color theme="4"/>
      <name val="Calibri"/>
      <family val="2"/>
    </font>
    <font>
      <b/>
      <sz val="12"/>
      <color theme="4"/>
      <name val="Calibri"/>
      <family val="2"/>
    </font>
    <font>
      <sz val="12"/>
      <color theme="1"/>
      <name val="Calibri"/>
      <family val="2"/>
      <scheme val="minor"/>
    </font>
    <font>
      <b/>
      <i/>
      <sz val="12"/>
      <color theme="1"/>
      <name val="Calibri"/>
      <family val="2"/>
      <scheme val="minor"/>
    </font>
    <font>
      <b/>
      <sz val="12"/>
      <color rgb="FFFFFFFF"/>
      <name val="Calibri"/>
      <family val="2"/>
    </font>
    <font>
      <b/>
      <sz val="14"/>
      <color theme="1"/>
      <name val="Calibri"/>
      <family val="2"/>
    </font>
    <font>
      <b/>
      <sz val="14"/>
      <name val="Calibri"/>
      <family val="2"/>
    </font>
    <font>
      <sz val="14"/>
      <name val="Calibri"/>
      <family val="2"/>
    </font>
    <font>
      <sz val="11"/>
      <color rgb="FF000000"/>
      <name val="Calibri"/>
      <family val="2"/>
      <scheme val="minor"/>
    </font>
    <font>
      <b/>
      <sz val="11"/>
      <color rgb="FF000000"/>
      <name val="Calibri"/>
      <family val="2"/>
      <scheme val="minor"/>
    </font>
    <font>
      <b/>
      <sz val="11"/>
      <color theme="3" tint="0.39997558519241921"/>
      <name val="Calibri"/>
      <family val="2"/>
    </font>
  </fonts>
  <fills count="13">
    <fill>
      <patternFill patternType="none"/>
    </fill>
    <fill>
      <patternFill patternType="gray125"/>
    </fill>
    <fill>
      <patternFill patternType="solid">
        <fgColor theme="4"/>
      </patternFill>
    </fill>
    <fill>
      <patternFill patternType="solid">
        <fgColor theme="9"/>
      </patternFill>
    </fill>
    <fill>
      <patternFill patternType="solid">
        <fgColor rgb="FF002060"/>
        <bgColor indexed="64"/>
      </patternFill>
    </fill>
    <fill>
      <patternFill patternType="solid">
        <fgColor theme="9" tint="0.59999389629810485"/>
        <bgColor indexed="64"/>
      </patternFill>
    </fill>
    <fill>
      <patternFill patternType="solid">
        <fgColor rgb="FFD7E4BD"/>
        <bgColor indexed="64"/>
      </patternFill>
    </fill>
    <fill>
      <patternFill patternType="solid">
        <fgColor rgb="FFD7E4BD"/>
        <bgColor rgb="FF000000"/>
      </patternFill>
    </fill>
    <fill>
      <patternFill patternType="solid">
        <fgColor theme="3" tint="0.59999389629810485"/>
        <bgColor indexed="64"/>
      </patternFill>
    </fill>
    <fill>
      <patternFill patternType="solid">
        <fgColor theme="0"/>
        <bgColor indexed="64"/>
      </patternFill>
    </fill>
    <fill>
      <patternFill patternType="solid">
        <fgColor rgb="FFC4BD97"/>
        <bgColor rgb="FF000000"/>
      </patternFill>
    </fill>
    <fill>
      <patternFill patternType="solid">
        <fgColor rgb="FFFFFFFF"/>
        <bgColor rgb="FF000000"/>
      </patternFill>
    </fill>
    <fill>
      <patternFill patternType="solid">
        <fgColor theme="6" tint="0.59999389629810485"/>
        <bgColor indexed="64"/>
      </patternFill>
    </fill>
  </fills>
  <borders count="6">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5" fillId="2" borderId="0" applyNumberFormat="0" applyBorder="0" applyAlignment="0" applyProtection="0"/>
    <xf numFmtId="0" fontId="5" fillId="3" borderId="0" applyNumberFormat="0" applyBorder="0" applyAlignment="0" applyProtection="0"/>
  </cellStyleXfs>
  <cellXfs count="66">
    <xf numFmtId="0" fontId="0" fillId="0" borderId="0" xfId="0"/>
    <xf numFmtId="0" fontId="1" fillId="0" borderId="0" xfId="0" applyFont="1"/>
    <xf numFmtId="0" fontId="0" fillId="0" borderId="0" xfId="0" applyAlignment="1">
      <alignment wrapText="1"/>
    </xf>
    <xf numFmtId="0" fontId="2" fillId="0" borderId="0" xfId="0" applyFont="1"/>
    <xf numFmtId="0" fontId="3" fillId="0" borderId="0" xfId="0" applyFont="1"/>
    <xf numFmtId="0" fontId="4" fillId="0" borderId="0" xfId="0" applyFont="1" applyAlignment="1">
      <alignment vertical="center"/>
    </xf>
    <xf numFmtId="0" fontId="4" fillId="0" borderId="0" xfId="0" applyFont="1" applyAlignment="1">
      <alignment horizontal="center"/>
    </xf>
    <xf numFmtId="0" fontId="7" fillId="0" borderId="0" xfId="0" applyFont="1" applyAlignment="1">
      <alignment horizontal="center" vertical="center"/>
    </xf>
    <xf numFmtId="0" fontId="6" fillId="4" borderId="2" xfId="0" applyFont="1" applyFill="1" applyBorder="1" applyAlignment="1">
      <alignment horizontal="center" vertical="center" wrapText="1"/>
    </xf>
    <xf numFmtId="0" fontId="8" fillId="0" borderId="0" xfId="0" applyFont="1" applyAlignment="1">
      <alignment horizontal="center" vertical="center"/>
    </xf>
    <xf numFmtId="0" fontId="9" fillId="5" borderId="2" xfId="0" applyFont="1" applyFill="1" applyBorder="1" applyAlignment="1">
      <alignment horizontal="left" vertical="center"/>
    </xf>
    <xf numFmtId="0" fontId="10" fillId="5" borderId="2" xfId="0" applyFont="1" applyFill="1" applyBorder="1" applyAlignment="1">
      <alignment horizontal="center" vertical="center" wrapText="1"/>
    </xf>
    <xf numFmtId="0" fontId="9" fillId="6" borderId="2" xfId="0" applyFont="1" applyFill="1" applyBorder="1" applyAlignment="1">
      <alignment horizontal="left" vertical="center"/>
    </xf>
    <xf numFmtId="0" fontId="11" fillId="0" borderId="2" xfId="1" applyFont="1" applyFill="1" applyBorder="1" applyAlignment="1">
      <alignment horizontal="left" vertical="center" wrapText="1"/>
    </xf>
    <xf numFmtId="0" fontId="11" fillId="0" borderId="2" xfId="1" applyFont="1" applyFill="1" applyBorder="1" applyAlignment="1">
      <alignment horizontal="left" vertical="center"/>
    </xf>
    <xf numFmtId="0" fontId="10" fillId="0" borderId="2" xfId="0" applyFont="1" applyBorder="1" applyAlignment="1">
      <alignment horizontal="center" vertical="center" wrapText="1"/>
    </xf>
    <xf numFmtId="0" fontId="11" fillId="0" borderId="2" xfId="0" applyFont="1" applyBorder="1" applyAlignment="1">
      <alignment horizontal="left" vertical="center"/>
    </xf>
    <xf numFmtId="0" fontId="11" fillId="0" borderId="2" xfId="0" applyFont="1" applyBorder="1" applyAlignment="1">
      <alignment horizontal="left" vertical="center" wrapText="1"/>
    </xf>
    <xf numFmtId="0" fontId="11" fillId="0" borderId="2" xfId="2" applyFont="1" applyFill="1" applyBorder="1" applyAlignment="1">
      <alignment horizontal="left" vertical="center"/>
    </xf>
    <xf numFmtId="0" fontId="12" fillId="0" borderId="0" xfId="0" applyFont="1" applyAlignment="1">
      <alignment horizontal="center" vertical="center" wrapText="1"/>
    </xf>
    <xf numFmtId="0" fontId="8" fillId="0" borderId="2" xfId="0" applyFont="1" applyBorder="1" applyAlignment="1">
      <alignment horizontal="left" vertical="center"/>
    </xf>
    <xf numFmtId="1" fontId="0" fillId="0" borderId="2" xfId="0" applyNumberFormat="1" applyBorder="1" applyAlignment="1">
      <alignment horizontal="left"/>
    </xf>
    <xf numFmtId="0" fontId="8" fillId="0" borderId="0" xfId="0" applyFont="1" applyAlignment="1">
      <alignment horizontal="center" vertical="center" wrapText="1"/>
    </xf>
    <xf numFmtId="0" fontId="13" fillId="7" borderId="2" xfId="0" applyFont="1" applyFill="1" applyBorder="1" applyAlignment="1">
      <alignment horizontal="left" vertical="center"/>
    </xf>
    <xf numFmtId="0" fontId="14" fillId="0" borderId="0" xfId="0" applyFont="1"/>
    <xf numFmtId="0" fontId="9" fillId="0" borderId="0" xfId="0" applyFont="1" applyAlignment="1">
      <alignment horizontal="center" vertical="center"/>
    </xf>
    <xf numFmtId="0" fontId="10" fillId="8" borderId="2" xfId="0" applyFont="1" applyFill="1" applyBorder="1" applyAlignment="1">
      <alignment horizontal="left" vertical="center"/>
    </xf>
    <xf numFmtId="0" fontId="10" fillId="8" borderId="2" xfId="0" applyFont="1" applyFill="1" applyBorder="1" applyAlignment="1">
      <alignment horizontal="center" vertical="center" wrapText="1"/>
    </xf>
    <xf numFmtId="0" fontId="9" fillId="0" borderId="0" xfId="0" applyFont="1" applyAlignment="1">
      <alignment horizontal="left" vertical="center"/>
    </xf>
    <xf numFmtId="0" fontId="6" fillId="4" borderId="0" xfId="0" applyFont="1" applyFill="1" applyAlignment="1">
      <alignment horizontal="center" vertical="center" wrapText="1"/>
    </xf>
    <xf numFmtId="0" fontId="10" fillId="6" borderId="2" xfId="0" applyFont="1" applyFill="1" applyBorder="1" applyAlignment="1">
      <alignment horizontal="left" vertical="center"/>
    </xf>
    <xf numFmtId="0" fontId="16" fillId="0" borderId="0" xfId="0" applyFont="1" applyAlignment="1">
      <alignment horizontal="center" vertical="center"/>
    </xf>
    <xf numFmtId="0" fontId="10" fillId="8" borderId="2" xfId="0" applyFont="1" applyFill="1" applyBorder="1" applyAlignment="1">
      <alignment horizontal="center" vertical="center"/>
    </xf>
    <xf numFmtId="0" fontId="9" fillId="6" borderId="2" xfId="0" applyFont="1" applyFill="1" applyBorder="1" applyAlignment="1">
      <alignment horizontal="center" vertical="center"/>
    </xf>
    <xf numFmtId="1" fontId="0" fillId="9" borderId="2" xfId="0" applyNumberFormat="1" applyFill="1" applyBorder="1" applyAlignment="1">
      <alignment horizontal="left"/>
    </xf>
    <xf numFmtId="0" fontId="0" fillId="0" borderId="2" xfId="0" applyBorder="1" applyAlignment="1">
      <alignment horizontal="left"/>
    </xf>
    <xf numFmtId="0" fontId="17" fillId="0" borderId="0" xfId="0" applyFont="1" applyAlignment="1">
      <alignment horizontal="center" vertical="center"/>
    </xf>
    <xf numFmtId="0" fontId="18" fillId="0" borderId="0" xfId="0" applyFont="1" applyAlignment="1">
      <alignment vertical="center"/>
    </xf>
    <xf numFmtId="0" fontId="18" fillId="0" borderId="0" xfId="0" applyFont="1" applyAlignment="1">
      <alignment horizontal="center"/>
    </xf>
    <xf numFmtId="0" fontId="18" fillId="0" borderId="0" xfId="0" applyFont="1"/>
    <xf numFmtId="0" fontId="18" fillId="0" borderId="0" xfId="0" applyFont="1" applyAlignment="1">
      <alignment horizontal="left"/>
    </xf>
    <xf numFmtId="1" fontId="18" fillId="0" borderId="0" xfId="0" applyNumberFormat="1" applyFont="1" applyAlignment="1">
      <alignment horizontal="left"/>
    </xf>
    <xf numFmtId="0" fontId="19" fillId="0" borderId="0" xfId="0" applyFont="1" applyAlignment="1">
      <alignment horizontal="right"/>
    </xf>
    <xf numFmtId="0" fontId="21" fillId="0" borderId="0" xfId="0" applyFont="1" applyAlignment="1">
      <alignment horizontal="center" vertical="center"/>
    </xf>
    <xf numFmtId="0" fontId="22" fillId="0" borderId="0" xfId="0" applyFont="1" applyAlignment="1">
      <alignment horizontal="center" vertical="center"/>
    </xf>
    <xf numFmtId="0" fontId="23" fillId="0" borderId="0" xfId="0" applyFont="1" applyAlignment="1">
      <alignment horizontal="center" vertical="center"/>
    </xf>
    <xf numFmtId="0" fontId="9" fillId="6" borderId="2" xfId="0" applyFont="1" applyFill="1" applyBorder="1" applyAlignment="1">
      <alignment horizontal="center" vertical="center" wrapText="1"/>
    </xf>
    <xf numFmtId="0" fontId="20" fillId="4" borderId="0" xfId="0" applyFont="1" applyFill="1" applyAlignment="1">
      <alignment horizontal="center" vertical="center" wrapText="1"/>
    </xf>
    <xf numFmtId="0" fontId="24" fillId="0" borderId="2" xfId="0" applyFont="1" applyBorder="1" applyAlignment="1">
      <alignment horizontal="left" vertical="center"/>
    </xf>
    <xf numFmtId="0" fontId="13" fillId="7" borderId="3" xfId="0" applyFont="1" applyFill="1" applyBorder="1"/>
    <xf numFmtId="0" fontId="13" fillId="7" borderId="4" xfId="0" applyFont="1" applyFill="1" applyBorder="1"/>
    <xf numFmtId="0" fontId="0" fillId="10" borderId="2" xfId="0" applyFill="1" applyBorder="1" applyAlignment="1">
      <alignment horizontal="center" vertical="center" wrapText="1"/>
    </xf>
    <xf numFmtId="0" fontId="25" fillId="0" borderId="2" xfId="0" applyFont="1" applyBorder="1" applyAlignment="1">
      <alignment horizontal="center" vertical="center" wrapText="1"/>
    </xf>
    <xf numFmtId="0" fontId="25" fillId="0" borderId="2" xfId="0" applyFont="1" applyBorder="1" applyAlignment="1">
      <alignment horizontal="center" vertical="center"/>
    </xf>
    <xf numFmtId="0" fontId="24" fillId="0" borderId="2" xfId="0" applyFont="1" applyBorder="1" applyAlignment="1">
      <alignment vertical="center"/>
    </xf>
    <xf numFmtId="0" fontId="24" fillId="11" borderId="4" xfId="0" applyFont="1" applyFill="1" applyBorder="1"/>
    <xf numFmtId="0" fontId="25" fillId="11" borderId="4" xfId="0" applyFont="1" applyFill="1" applyBorder="1"/>
    <xf numFmtId="0" fontId="14" fillId="0" borderId="2" xfId="0" applyFont="1" applyBorder="1" applyAlignment="1">
      <alignment vertical="center"/>
    </xf>
    <xf numFmtId="0" fontId="24" fillId="0" borderId="3" xfId="0" applyFont="1" applyBorder="1" applyAlignment="1">
      <alignment horizontal="center"/>
    </xf>
    <xf numFmtId="0" fontId="24" fillId="0" borderId="4" xfId="0" applyFont="1" applyBorder="1" applyAlignment="1">
      <alignment horizontal="center"/>
    </xf>
    <xf numFmtId="0" fontId="24" fillId="11" borderId="2" xfId="0" applyFont="1" applyFill="1" applyBorder="1"/>
    <xf numFmtId="0" fontId="24" fillId="11" borderId="5" xfId="0" applyFont="1" applyFill="1" applyBorder="1"/>
    <xf numFmtId="0" fontId="26" fillId="12" borderId="2" xfId="1" applyFont="1" applyFill="1" applyBorder="1" applyAlignment="1">
      <alignment horizontal="left" vertical="center"/>
    </xf>
    <xf numFmtId="0" fontId="20" fillId="4" borderId="1" xfId="0" applyFont="1" applyFill="1" applyBorder="1" applyAlignment="1">
      <alignment horizontal="center" vertical="center" wrapText="1"/>
    </xf>
    <xf numFmtId="0" fontId="20" fillId="4" borderId="0" xfId="0" applyFont="1" applyFill="1" applyAlignment="1">
      <alignment horizontal="center" vertical="center" wrapText="1"/>
    </xf>
    <xf numFmtId="0" fontId="8" fillId="0" borderId="0" xfId="0" applyFont="1" applyAlignment="1">
      <alignment horizontal="center" vertical="center" wrapText="1"/>
    </xf>
  </cellXfs>
  <cellStyles count="3">
    <cellStyle name="Accent1" xfId="1" builtinId="29"/>
    <cellStyle name="Accent6" xfId="2" builtinId="4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4CEBD-1431-42F0-8157-22BDAA708359}">
  <dimension ref="B1:L98"/>
  <sheetViews>
    <sheetView tabSelected="1" topLeftCell="B23" zoomScale="80" zoomScaleNormal="80" workbookViewId="0">
      <selection activeCell="G25" sqref="G25"/>
    </sheetView>
  </sheetViews>
  <sheetFormatPr baseColWidth="10" defaultColWidth="11.453125" defaultRowHeight="14.5" x14ac:dyDescent="0.35"/>
  <cols>
    <col min="1" max="1" width="0.7265625" customWidth="1"/>
    <col min="2" max="2" width="15.08984375" customWidth="1"/>
    <col min="3" max="3" width="1.08984375" customWidth="1"/>
    <col min="4" max="4" width="40.7265625" customWidth="1"/>
    <col min="5" max="5" width="8.453125" customWidth="1"/>
    <col min="6" max="6" width="2.36328125" customWidth="1"/>
    <col min="7" max="7" width="40.6328125" customWidth="1"/>
    <col min="8" max="8" width="8.26953125" customWidth="1"/>
    <col min="9" max="9" width="2.08984375" customWidth="1"/>
    <col min="10" max="10" width="44.54296875" customWidth="1"/>
    <col min="11" max="11" width="8" customWidth="1"/>
    <col min="12" max="12" width="22.453125" customWidth="1"/>
  </cols>
  <sheetData>
    <row r="1" spans="2:11" ht="18.5" x14ac:dyDescent="0.45">
      <c r="D1" s="1" t="s">
        <v>366</v>
      </c>
    </row>
    <row r="3" spans="2:11" s="7" customFormat="1" ht="44.5" customHeight="1" x14ac:dyDescent="0.35">
      <c r="B3" s="63" t="s">
        <v>202</v>
      </c>
      <c r="D3" s="8" t="s">
        <v>203</v>
      </c>
      <c r="E3" s="8">
        <f>E7+E12+E17+E21+E25+E32</f>
        <v>476</v>
      </c>
      <c r="G3" s="8" t="s">
        <v>204</v>
      </c>
      <c r="H3" s="8"/>
      <c r="J3" s="8" t="s">
        <v>205</v>
      </c>
      <c r="K3" s="8">
        <f>K4+K8+K16+K23+K11+K14+K15</f>
        <v>365</v>
      </c>
    </row>
    <row r="4" spans="2:11" s="9" customFormat="1" ht="15" customHeight="1" x14ac:dyDescent="0.35">
      <c r="B4" s="64"/>
      <c r="D4" s="57" t="s">
        <v>360</v>
      </c>
      <c r="E4" s="15">
        <v>26</v>
      </c>
      <c r="G4" s="12" t="s">
        <v>207</v>
      </c>
      <c r="H4" s="11" t="s">
        <v>326</v>
      </c>
      <c r="J4" s="10" t="s">
        <v>208</v>
      </c>
      <c r="K4" s="11">
        <v>19</v>
      </c>
    </row>
    <row r="5" spans="2:11" s="9" customFormat="1" ht="15" customHeight="1" x14ac:dyDescent="0.35">
      <c r="B5" s="64"/>
      <c r="D5" s="57" t="s">
        <v>361</v>
      </c>
      <c r="E5" s="15">
        <v>26</v>
      </c>
      <c r="J5" s="14" t="s">
        <v>209</v>
      </c>
      <c r="K5" s="15">
        <v>2</v>
      </c>
    </row>
    <row r="6" spans="2:11" s="9" customFormat="1" ht="15" customHeight="1" x14ac:dyDescent="0.35">
      <c r="B6" s="64"/>
      <c r="D6" s="57" t="s">
        <v>362</v>
      </c>
      <c r="E6" s="15">
        <v>26</v>
      </c>
      <c r="J6" s="14" t="s">
        <v>211</v>
      </c>
      <c r="K6" s="15">
        <v>12</v>
      </c>
    </row>
    <row r="7" spans="2:11" s="9" customFormat="1" ht="15" customHeight="1" x14ac:dyDescent="0.35">
      <c r="B7" s="64"/>
      <c r="D7" s="10" t="s">
        <v>206</v>
      </c>
      <c r="E7" s="11">
        <f>E8+E9+E10+E11</f>
        <v>80</v>
      </c>
      <c r="J7" s="14" t="s">
        <v>214</v>
      </c>
      <c r="K7" s="15">
        <v>8</v>
      </c>
    </row>
    <row r="8" spans="2:11" s="9" customFormat="1" ht="15" customHeight="1" x14ac:dyDescent="0.35">
      <c r="B8" s="64"/>
      <c r="D8" s="13" t="s">
        <v>368</v>
      </c>
      <c r="E8" s="15">
        <v>24</v>
      </c>
      <c r="J8" s="10" t="s">
        <v>377</v>
      </c>
      <c r="K8" s="11">
        <v>19</v>
      </c>
    </row>
    <row r="9" spans="2:11" s="9" customFormat="1" ht="15" customHeight="1" x14ac:dyDescent="0.35">
      <c r="B9" s="64"/>
      <c r="D9" s="13" t="s">
        <v>369</v>
      </c>
      <c r="E9" s="15">
        <v>21</v>
      </c>
      <c r="J9" s="14" t="s">
        <v>378</v>
      </c>
      <c r="K9" s="15">
        <v>30</v>
      </c>
    </row>
    <row r="10" spans="2:11" s="9" customFormat="1" ht="15" customHeight="1" x14ac:dyDescent="0.35">
      <c r="D10" s="13" t="s">
        <v>370</v>
      </c>
      <c r="E10" s="15">
        <v>18</v>
      </c>
      <c r="J10" s="14" t="s">
        <v>379</v>
      </c>
      <c r="K10" s="15">
        <v>16</v>
      </c>
    </row>
    <row r="11" spans="2:11" s="9" customFormat="1" ht="15" customHeight="1" x14ac:dyDescent="0.35">
      <c r="B11" s="19" t="s">
        <v>222</v>
      </c>
      <c r="D11" s="13" t="s">
        <v>371</v>
      </c>
      <c r="E11" s="15">
        <v>17</v>
      </c>
      <c r="J11" s="10" t="s">
        <v>217</v>
      </c>
      <c r="K11" s="11">
        <v>38</v>
      </c>
    </row>
    <row r="12" spans="2:11" s="9" customFormat="1" ht="15" customHeight="1" x14ac:dyDescent="0.35">
      <c r="B12" s="65" t="s">
        <v>225</v>
      </c>
      <c r="D12" s="10" t="s">
        <v>212</v>
      </c>
      <c r="E12" s="11">
        <f>SUM(E13:E16)</f>
        <v>130</v>
      </c>
      <c r="J12" s="14" t="s">
        <v>219</v>
      </c>
      <c r="K12" s="15">
        <v>18</v>
      </c>
    </row>
    <row r="13" spans="2:11" s="9" customFormat="1" ht="15" customHeight="1" x14ac:dyDescent="0.35">
      <c r="B13" s="65"/>
      <c r="D13" s="16" t="s">
        <v>215</v>
      </c>
      <c r="E13" s="15">
        <v>32</v>
      </c>
      <c r="J13" s="14" t="s">
        <v>221</v>
      </c>
      <c r="K13" s="15">
        <v>20</v>
      </c>
    </row>
    <row r="14" spans="2:11" s="9" customFormat="1" ht="15" customHeight="1" x14ac:dyDescent="0.35">
      <c r="B14" s="65"/>
      <c r="D14" s="17" t="s">
        <v>218</v>
      </c>
      <c r="E14" s="15">
        <v>26</v>
      </c>
      <c r="J14" s="10" t="s">
        <v>380</v>
      </c>
      <c r="K14" s="11">
        <v>13</v>
      </c>
    </row>
    <row r="15" spans="2:11" s="9" customFormat="1" ht="15" customHeight="1" x14ac:dyDescent="0.35">
      <c r="B15" s="22"/>
      <c r="D15" s="18" t="s">
        <v>220</v>
      </c>
      <c r="E15" s="15">
        <v>4</v>
      </c>
      <c r="J15" s="62" t="s">
        <v>211</v>
      </c>
      <c r="K15" s="11">
        <v>12</v>
      </c>
    </row>
    <row r="16" spans="2:11" s="9" customFormat="1" ht="15" customHeight="1" x14ac:dyDescent="0.35">
      <c r="B16" s="19" t="s">
        <v>234</v>
      </c>
      <c r="D16" s="20" t="s">
        <v>223</v>
      </c>
      <c r="E16" s="15">
        <v>68</v>
      </c>
      <c r="J16" s="12" t="s">
        <v>224</v>
      </c>
      <c r="K16" s="11">
        <v>44</v>
      </c>
    </row>
    <row r="17" spans="2:11" s="9" customFormat="1" ht="15" customHeight="1" x14ac:dyDescent="0.35">
      <c r="B17" s="65" t="s">
        <v>236</v>
      </c>
      <c r="D17" s="12" t="s">
        <v>226</v>
      </c>
      <c r="E17" s="11">
        <f>SUM(E18:E20)</f>
        <v>86</v>
      </c>
      <c r="G17" s="25" t="s">
        <v>317</v>
      </c>
      <c r="J17" s="14" t="s">
        <v>227</v>
      </c>
      <c r="K17" s="15">
        <v>8</v>
      </c>
    </row>
    <row r="18" spans="2:11" s="9" customFormat="1" ht="15" customHeight="1" x14ac:dyDescent="0.35">
      <c r="B18" s="65"/>
      <c r="D18" s="13" t="s">
        <v>228</v>
      </c>
      <c r="E18" s="15">
        <v>36</v>
      </c>
      <c r="J18" s="14" t="s">
        <v>229</v>
      </c>
      <c r="K18" s="15">
        <v>12</v>
      </c>
    </row>
    <row r="19" spans="2:11" s="9" customFormat="1" ht="15" customHeight="1" x14ac:dyDescent="0.35">
      <c r="B19" s="65"/>
      <c r="D19" s="13" t="s">
        <v>230</v>
      </c>
      <c r="E19" s="15">
        <v>32</v>
      </c>
      <c r="G19" s="44" t="s">
        <v>316</v>
      </c>
      <c r="J19" s="14" t="s">
        <v>231</v>
      </c>
      <c r="K19" s="15">
        <v>12</v>
      </c>
    </row>
    <row r="20" spans="2:11" s="9" customFormat="1" ht="15" customHeight="1" x14ac:dyDescent="0.35">
      <c r="B20" s="65"/>
      <c r="D20" s="13" t="s">
        <v>232</v>
      </c>
      <c r="E20" s="15">
        <v>18</v>
      </c>
      <c r="G20" s="45" t="s">
        <v>323</v>
      </c>
      <c r="J20" s="14" t="s">
        <v>233</v>
      </c>
      <c r="K20" s="15">
        <v>12</v>
      </c>
    </row>
    <row r="21" spans="2:11" s="9" customFormat="1" ht="15" customHeight="1" x14ac:dyDescent="0.35">
      <c r="B21" s="22"/>
      <c r="D21" s="23" t="s">
        <v>235</v>
      </c>
      <c r="E21" s="11">
        <f>SUM(E22:E24)</f>
        <v>98</v>
      </c>
      <c r="J21" s="14" t="s">
        <v>355</v>
      </c>
      <c r="K21" s="15">
        <v>2</v>
      </c>
    </row>
    <row r="22" spans="2:11" s="9" customFormat="1" ht="15" customHeight="1" x14ac:dyDescent="0.35">
      <c r="B22" s="19" t="s">
        <v>243</v>
      </c>
      <c r="D22" s="13" t="s">
        <v>237</v>
      </c>
      <c r="E22" s="15">
        <v>28</v>
      </c>
      <c r="G22" s="25"/>
      <c r="J22"/>
      <c r="K22" s="24"/>
    </row>
    <row r="23" spans="2:11" s="9" customFormat="1" ht="15" customHeight="1" x14ac:dyDescent="0.35">
      <c r="B23" s="65" t="s">
        <v>245</v>
      </c>
      <c r="D23" s="20" t="s">
        <v>239</v>
      </c>
      <c r="E23" s="15">
        <v>50</v>
      </c>
      <c r="J23" s="26" t="s">
        <v>238</v>
      </c>
      <c r="K23" s="27">
        <v>220</v>
      </c>
    </row>
    <row r="24" spans="2:11" s="9" customFormat="1" ht="15" customHeight="1" x14ac:dyDescent="0.35">
      <c r="B24" s="65"/>
      <c r="D24" s="13" t="s">
        <v>240</v>
      </c>
      <c r="E24" s="15">
        <v>20</v>
      </c>
      <c r="G24" s="9" t="s">
        <v>390</v>
      </c>
      <c r="J24" s="9" t="s">
        <v>340</v>
      </c>
    </row>
    <row r="25" spans="2:11" s="9" customFormat="1" ht="15" customHeight="1" x14ac:dyDescent="0.35">
      <c r="B25" s="65"/>
      <c r="D25" s="12" t="s">
        <v>241</v>
      </c>
      <c r="E25" s="11">
        <f>SUM(E26:E31)</f>
        <v>50</v>
      </c>
    </row>
    <row r="26" spans="2:11" ht="15" customHeight="1" x14ac:dyDescent="0.35">
      <c r="B26" s="65"/>
      <c r="D26" s="13" t="s">
        <v>242</v>
      </c>
      <c r="E26" s="58">
        <v>14</v>
      </c>
      <c r="G26" s="25"/>
      <c r="H26" s="9"/>
      <c r="J26" s="25" t="s">
        <v>351</v>
      </c>
      <c r="K26" s="9"/>
    </row>
    <row r="27" spans="2:11" ht="15" customHeight="1" x14ac:dyDescent="0.35">
      <c r="B27" s="65"/>
      <c r="D27" s="13" t="s">
        <v>244</v>
      </c>
      <c r="E27" s="59">
        <v>8</v>
      </c>
      <c r="G27" s="25"/>
      <c r="H27" s="9"/>
      <c r="J27" s="9"/>
      <c r="K27" s="9"/>
    </row>
    <row r="28" spans="2:11" s="9" customFormat="1" ht="15" customHeight="1" x14ac:dyDescent="0.35">
      <c r="B28" s="22"/>
      <c r="D28" s="55" t="s">
        <v>298</v>
      </c>
      <c r="E28" s="59">
        <v>8</v>
      </c>
      <c r="G28" s="25"/>
      <c r="J28" s="12" t="s">
        <v>333</v>
      </c>
      <c r="K28" s="30" t="s">
        <v>325</v>
      </c>
    </row>
    <row r="29" spans="2:11" s="9" customFormat="1" ht="15" customHeight="1" x14ac:dyDescent="0.35">
      <c r="B29" s="19" t="s">
        <v>249</v>
      </c>
      <c r="D29" s="56" t="s">
        <v>247</v>
      </c>
      <c r="E29" s="59">
        <v>14</v>
      </c>
      <c r="G29" s="25"/>
    </row>
    <row r="30" spans="2:11" s="9" customFormat="1" ht="30.5" customHeight="1" x14ac:dyDescent="0.35">
      <c r="B30" s="65" t="s">
        <v>250</v>
      </c>
      <c r="D30" s="56" t="s">
        <v>363</v>
      </c>
      <c r="E30" s="59">
        <v>4</v>
      </c>
      <c r="G30" s="8" t="s">
        <v>252</v>
      </c>
      <c r="H30" s="8">
        <f>H31+H36+H41+H47+H57+H58+H64+H44</f>
        <v>466</v>
      </c>
    </row>
    <row r="31" spans="2:11" s="9" customFormat="1" ht="15" customHeight="1" x14ac:dyDescent="0.35">
      <c r="B31" s="65"/>
      <c r="D31" s="56" t="s">
        <v>355</v>
      </c>
      <c r="E31" s="59">
        <v>2</v>
      </c>
      <c r="G31" s="10" t="s">
        <v>255</v>
      </c>
      <c r="H31" s="11">
        <f>SUM(H32:H35)</f>
        <v>104</v>
      </c>
    </row>
    <row r="32" spans="2:11" s="9" customFormat="1" ht="15" customHeight="1" x14ac:dyDescent="0.35">
      <c r="B32" s="22"/>
      <c r="D32" s="12" t="s">
        <v>248</v>
      </c>
      <c r="E32" s="11">
        <v>32</v>
      </c>
      <c r="G32" s="16" t="s">
        <v>334</v>
      </c>
      <c r="H32" s="15">
        <v>32</v>
      </c>
    </row>
    <row r="33" spans="2:12" s="9" customFormat="1" ht="15" customHeight="1" x14ac:dyDescent="0.35">
      <c r="B33" s="19" t="s">
        <v>257</v>
      </c>
      <c r="D33" s="28"/>
      <c r="G33" s="16" t="s">
        <v>335</v>
      </c>
      <c r="H33" s="15">
        <v>18</v>
      </c>
    </row>
    <row r="34" spans="2:12" s="9" customFormat="1" ht="15" customHeight="1" x14ac:dyDescent="0.35">
      <c r="B34" s="22"/>
      <c r="D34" s="25" t="s">
        <v>317</v>
      </c>
      <c r="G34" s="17" t="s">
        <v>336</v>
      </c>
      <c r="H34" s="15">
        <v>36</v>
      </c>
    </row>
    <row r="35" spans="2:12" s="9" customFormat="1" ht="18.5" customHeight="1" x14ac:dyDescent="0.35">
      <c r="B35"/>
      <c r="D35" s="28"/>
      <c r="G35" s="54" t="s">
        <v>299</v>
      </c>
      <c r="H35" s="15">
        <v>18</v>
      </c>
    </row>
    <row r="36" spans="2:12" s="9" customFormat="1" ht="15" customHeight="1" x14ac:dyDescent="0.35">
      <c r="B36"/>
      <c r="D36" s="28"/>
      <c r="G36" s="10" t="s">
        <v>373</v>
      </c>
      <c r="H36" s="11">
        <f>SUM(H37:H40)</f>
        <v>62</v>
      </c>
      <c r="J36" s="8" t="s">
        <v>253</v>
      </c>
      <c r="K36" s="29"/>
    </row>
    <row r="37" spans="2:12" s="9" customFormat="1" ht="15" customHeight="1" x14ac:dyDescent="0.35">
      <c r="D37" s="8" t="s">
        <v>251</v>
      </c>
      <c r="E37" s="8">
        <f>E38+E42+E51+E55+E59+E64+E67+E74+E75+E47</f>
        <v>537</v>
      </c>
      <c r="G37" s="16" t="s">
        <v>272</v>
      </c>
      <c r="H37" s="15">
        <v>12</v>
      </c>
      <c r="J37" s="12" t="s">
        <v>256</v>
      </c>
      <c r="K37" s="30" t="s">
        <v>324</v>
      </c>
    </row>
    <row r="38" spans="2:12" s="9" customFormat="1" ht="15" customHeight="1" x14ac:dyDescent="0.35">
      <c r="D38" s="10" t="s">
        <v>254</v>
      </c>
      <c r="E38" s="11">
        <f>SUM(E39:E41)</f>
        <v>75</v>
      </c>
      <c r="G38" s="16" t="s">
        <v>374</v>
      </c>
      <c r="H38" s="15">
        <v>15</v>
      </c>
    </row>
    <row r="39" spans="2:12" s="9" customFormat="1" ht="15" customHeight="1" x14ac:dyDescent="0.35">
      <c r="D39" s="20" t="s">
        <v>327</v>
      </c>
      <c r="E39" s="15">
        <v>10</v>
      </c>
      <c r="G39" s="17" t="s">
        <v>375</v>
      </c>
      <c r="H39" s="15">
        <v>17</v>
      </c>
      <c r="J39" s="31" t="s">
        <v>352</v>
      </c>
    </row>
    <row r="40" spans="2:12" s="9" customFormat="1" ht="15" customHeight="1" x14ac:dyDescent="0.35">
      <c r="D40" s="20" t="s">
        <v>328</v>
      </c>
      <c r="E40" s="15">
        <v>45</v>
      </c>
      <c r="G40" s="54" t="s">
        <v>376</v>
      </c>
      <c r="H40" s="15">
        <v>18</v>
      </c>
    </row>
    <row r="41" spans="2:12" s="9" customFormat="1" ht="15" customHeight="1" x14ac:dyDescent="0.35">
      <c r="D41" s="16" t="s">
        <v>329</v>
      </c>
      <c r="E41" s="15">
        <v>20</v>
      </c>
      <c r="G41" s="10" t="s">
        <v>258</v>
      </c>
      <c r="H41" s="11">
        <v>46</v>
      </c>
      <c r="J41" s="43" t="s">
        <v>316</v>
      </c>
      <c r="L41" s="7" t="s">
        <v>365</v>
      </c>
    </row>
    <row r="42" spans="2:12" s="9" customFormat="1" ht="15" customHeight="1" x14ac:dyDescent="0.35">
      <c r="D42" s="10" t="s">
        <v>261</v>
      </c>
      <c r="E42" s="11">
        <v>46</v>
      </c>
      <c r="G42" s="13" t="s">
        <v>330</v>
      </c>
      <c r="H42" s="15">
        <v>16</v>
      </c>
      <c r="J42" s="45" t="s">
        <v>353</v>
      </c>
    </row>
    <row r="43" spans="2:12" s="9" customFormat="1" ht="15" customHeight="1" x14ac:dyDescent="0.35">
      <c r="D43" s="54" t="s">
        <v>356</v>
      </c>
      <c r="E43" s="15">
        <v>1</v>
      </c>
      <c r="G43" s="13" t="s">
        <v>260</v>
      </c>
      <c r="H43" s="15">
        <v>30</v>
      </c>
    </row>
    <row r="44" spans="2:12" s="9" customFormat="1" ht="15" customHeight="1" x14ac:dyDescent="0.35">
      <c r="D44" s="13" t="s">
        <v>263</v>
      </c>
      <c r="E44" s="15">
        <v>22</v>
      </c>
      <c r="G44" s="10" t="s">
        <v>264</v>
      </c>
      <c r="H44" s="11">
        <v>58</v>
      </c>
      <c r="J44" s="32" t="s">
        <v>318</v>
      </c>
      <c r="K44" s="32"/>
    </row>
    <row r="45" spans="2:12" s="9" customFormat="1" ht="24.5" customHeight="1" x14ac:dyDescent="0.35">
      <c r="D45" s="13" t="s">
        <v>265</v>
      </c>
      <c r="E45" s="15">
        <v>14</v>
      </c>
      <c r="G45" s="14" t="s">
        <v>266</v>
      </c>
      <c r="H45" s="15">
        <v>20</v>
      </c>
    </row>
    <row r="46" spans="2:12" s="7" customFormat="1" ht="15" customHeight="1" x14ac:dyDescent="0.35">
      <c r="B46" s="9"/>
      <c r="D46" s="13" t="s">
        <v>372</v>
      </c>
      <c r="E46" s="15">
        <v>1</v>
      </c>
      <c r="G46" s="14" t="s">
        <v>268</v>
      </c>
      <c r="H46" s="15">
        <v>18</v>
      </c>
      <c r="J46" s="33" t="s">
        <v>319</v>
      </c>
      <c r="K46" s="11">
        <f>K47+K48+K49+K50</f>
        <v>110</v>
      </c>
      <c r="L46" s="7" t="s">
        <v>365</v>
      </c>
    </row>
    <row r="47" spans="2:12" s="9" customFormat="1" ht="15" customHeight="1" x14ac:dyDescent="0.35">
      <c r="D47" s="10" t="s">
        <v>259</v>
      </c>
      <c r="E47" s="11">
        <f>SUM(E48:E50)</f>
        <v>64</v>
      </c>
      <c r="G47" s="14" t="s">
        <v>270</v>
      </c>
      <c r="H47" s="15">
        <v>20</v>
      </c>
      <c r="J47" s="21" t="s">
        <v>383</v>
      </c>
      <c r="K47" s="15">
        <v>22</v>
      </c>
      <c r="L47" s="7"/>
    </row>
    <row r="48" spans="2:12" s="9" customFormat="1" ht="15" customHeight="1" x14ac:dyDescent="0.35">
      <c r="D48" s="13" t="s">
        <v>337</v>
      </c>
      <c r="E48" s="15">
        <v>28</v>
      </c>
      <c r="G48" s="12" t="s">
        <v>277</v>
      </c>
      <c r="H48" s="11">
        <f>SUM(H49:H56)</f>
        <v>72</v>
      </c>
      <c r="J48" s="21" t="s">
        <v>384</v>
      </c>
      <c r="K48" s="15">
        <v>26</v>
      </c>
    </row>
    <row r="49" spans="2:12" s="9" customFormat="1" ht="15" customHeight="1" x14ac:dyDescent="0.35">
      <c r="D49" s="13" t="s">
        <v>338</v>
      </c>
      <c r="E49" s="15">
        <v>24</v>
      </c>
      <c r="G49" s="16" t="s">
        <v>278</v>
      </c>
      <c r="H49" s="52">
        <v>10</v>
      </c>
      <c r="J49" s="34" t="s">
        <v>271</v>
      </c>
      <c r="K49" s="15">
        <v>26</v>
      </c>
    </row>
    <row r="50" spans="2:12" s="9" customFormat="1" ht="15" customHeight="1" x14ac:dyDescent="0.35">
      <c r="D50" s="13" t="s">
        <v>262</v>
      </c>
      <c r="E50" s="15">
        <v>12</v>
      </c>
      <c r="G50" s="48" t="s">
        <v>341</v>
      </c>
      <c r="H50" s="53">
        <v>8</v>
      </c>
      <c r="J50" s="21" t="s">
        <v>273</v>
      </c>
      <c r="K50" s="15">
        <v>36</v>
      </c>
    </row>
    <row r="51" spans="2:12" s="9" customFormat="1" ht="15" customHeight="1" x14ac:dyDescent="0.35">
      <c r="D51" s="10" t="s">
        <v>267</v>
      </c>
      <c r="E51" s="11">
        <f>SUM(E52:E54)</f>
        <v>86</v>
      </c>
      <c r="G51" s="48" t="s">
        <v>342</v>
      </c>
      <c r="H51" s="53">
        <v>4</v>
      </c>
      <c r="J51" s="21" t="s">
        <v>275</v>
      </c>
      <c r="K51" s="15"/>
      <c r="L51" s="7" t="s">
        <v>365</v>
      </c>
    </row>
    <row r="52" spans="2:12" s="9" customFormat="1" ht="15" customHeight="1" x14ac:dyDescent="0.35">
      <c r="D52" s="16" t="s">
        <v>269</v>
      </c>
      <c r="E52" s="15">
        <v>46</v>
      </c>
      <c r="G52" s="48" t="s">
        <v>210</v>
      </c>
      <c r="H52" s="53">
        <v>24</v>
      </c>
      <c r="J52" s="46" t="s">
        <v>320</v>
      </c>
      <c r="K52" s="11">
        <v>110</v>
      </c>
    </row>
    <row r="53" spans="2:12" s="9" customFormat="1" ht="15" customHeight="1" x14ac:dyDescent="0.35">
      <c r="D53" s="13" t="s">
        <v>359</v>
      </c>
      <c r="E53" s="15">
        <v>39</v>
      </c>
      <c r="G53" s="48" t="s">
        <v>213</v>
      </c>
      <c r="H53" s="53">
        <v>6</v>
      </c>
      <c r="J53" s="21" t="s">
        <v>279</v>
      </c>
      <c r="K53" s="15">
        <v>30</v>
      </c>
    </row>
    <row r="54" spans="2:12" s="9" customFormat="1" ht="15" customHeight="1" x14ac:dyDescent="0.35">
      <c r="D54" s="13" t="s">
        <v>274</v>
      </c>
      <c r="E54" s="15">
        <v>1</v>
      </c>
      <c r="G54" s="48" t="s">
        <v>216</v>
      </c>
      <c r="H54" s="53">
        <v>14</v>
      </c>
      <c r="J54" s="34" t="s">
        <v>281</v>
      </c>
      <c r="K54" s="15">
        <v>54</v>
      </c>
    </row>
    <row r="55" spans="2:12" s="9" customFormat="1" ht="15" customHeight="1" x14ac:dyDescent="0.35">
      <c r="B55" s="7"/>
      <c r="D55" s="10" t="s">
        <v>276</v>
      </c>
      <c r="E55" s="11">
        <v>59</v>
      </c>
      <c r="G55" s="48" t="s">
        <v>343</v>
      </c>
      <c r="H55" s="15">
        <v>4</v>
      </c>
      <c r="J55" s="21" t="s">
        <v>283</v>
      </c>
      <c r="K55" s="15">
        <v>26</v>
      </c>
    </row>
    <row r="56" spans="2:12" s="9" customFormat="1" ht="15" customHeight="1" x14ac:dyDescent="0.35">
      <c r="D56" s="13" t="s">
        <v>331</v>
      </c>
      <c r="E56" s="15">
        <v>17</v>
      </c>
      <c r="G56" s="48" t="s">
        <v>344</v>
      </c>
      <c r="H56" s="15">
        <v>2</v>
      </c>
      <c r="J56" s="21" t="s">
        <v>286</v>
      </c>
      <c r="K56" s="15"/>
    </row>
    <row r="57" spans="2:12" s="9" customFormat="1" ht="15" customHeight="1" x14ac:dyDescent="0.35">
      <c r="D57" s="20" t="s">
        <v>332</v>
      </c>
      <c r="E57" s="15">
        <v>19</v>
      </c>
      <c r="G57" s="12" t="s">
        <v>285</v>
      </c>
      <c r="H57" s="11">
        <v>42</v>
      </c>
      <c r="J57" s="33" t="s">
        <v>321</v>
      </c>
      <c r="K57" s="11">
        <v>110</v>
      </c>
      <c r="L57" s="7" t="s">
        <v>365</v>
      </c>
    </row>
    <row r="58" spans="2:12" s="9" customFormat="1" ht="15" customHeight="1" x14ac:dyDescent="0.35">
      <c r="D58" s="13" t="s">
        <v>282</v>
      </c>
      <c r="E58" s="15">
        <v>25</v>
      </c>
      <c r="G58" s="51" t="s">
        <v>350</v>
      </c>
      <c r="H58" s="11">
        <v>24</v>
      </c>
      <c r="J58" s="21" t="s">
        <v>385</v>
      </c>
      <c r="K58" s="15">
        <v>16</v>
      </c>
    </row>
    <row r="59" spans="2:12" s="9" customFormat="1" ht="15" customHeight="1" x14ac:dyDescent="0.35">
      <c r="D59" s="10" t="s">
        <v>284</v>
      </c>
      <c r="E59" s="11">
        <f>SUM(E60:E63)</f>
        <v>61</v>
      </c>
      <c r="G59" s="49" t="s">
        <v>345</v>
      </c>
      <c r="H59" s="15">
        <v>24</v>
      </c>
      <c r="J59" s="21" t="s">
        <v>386</v>
      </c>
      <c r="K59" s="15">
        <v>38</v>
      </c>
    </row>
    <row r="60" spans="2:12" s="9" customFormat="1" ht="15" customHeight="1" x14ac:dyDescent="0.35">
      <c r="D60" s="13" t="s">
        <v>287</v>
      </c>
      <c r="E60" s="15">
        <v>18</v>
      </c>
      <c r="G60" s="50" t="s">
        <v>346</v>
      </c>
      <c r="H60" s="15">
        <v>24</v>
      </c>
      <c r="J60" s="21" t="s">
        <v>387</v>
      </c>
      <c r="K60" s="15">
        <v>42</v>
      </c>
    </row>
    <row r="61" spans="2:12" s="9" customFormat="1" ht="15" customHeight="1" x14ac:dyDescent="0.35">
      <c r="D61" s="13" t="s">
        <v>288</v>
      </c>
      <c r="E61" s="15">
        <v>1</v>
      </c>
      <c r="G61" s="50" t="s">
        <v>347</v>
      </c>
      <c r="H61" s="15">
        <v>24</v>
      </c>
      <c r="J61" s="21" t="s">
        <v>388</v>
      </c>
      <c r="K61" s="15">
        <v>14</v>
      </c>
    </row>
    <row r="62" spans="2:12" s="9" customFormat="1" ht="15" customHeight="1" x14ac:dyDescent="0.35">
      <c r="D62" s="13" t="s">
        <v>289</v>
      </c>
      <c r="E62" s="15">
        <v>25</v>
      </c>
      <c r="G62" s="50" t="s">
        <v>348</v>
      </c>
      <c r="H62" s="15"/>
      <c r="J62" s="21" t="s">
        <v>292</v>
      </c>
      <c r="K62" s="15"/>
    </row>
    <row r="63" spans="2:12" s="9" customFormat="1" ht="15" customHeight="1" x14ac:dyDescent="0.35">
      <c r="D63" s="14" t="s">
        <v>290</v>
      </c>
      <c r="E63" s="15">
        <v>17</v>
      </c>
      <c r="G63" s="32" t="s">
        <v>318</v>
      </c>
      <c r="H63" s="15"/>
      <c r="J63" s="33" t="s">
        <v>294</v>
      </c>
      <c r="K63" s="11">
        <v>110</v>
      </c>
      <c r="L63" s="9" t="s">
        <v>389</v>
      </c>
    </row>
    <row r="64" spans="2:12" s="9" customFormat="1" ht="15" customHeight="1" x14ac:dyDescent="0.35">
      <c r="D64" s="10" t="s">
        <v>357</v>
      </c>
      <c r="E64" s="11">
        <v>28</v>
      </c>
      <c r="G64" s="33" t="s">
        <v>294</v>
      </c>
      <c r="H64" s="11">
        <v>110</v>
      </c>
      <c r="J64" s="35" t="s">
        <v>381</v>
      </c>
      <c r="K64" s="15">
        <v>50</v>
      </c>
    </row>
    <row r="65" spans="4:11" s="9" customFormat="1" ht="15" customHeight="1" x14ac:dyDescent="0.35">
      <c r="D65" s="20" t="s">
        <v>291</v>
      </c>
      <c r="E65" s="15">
        <v>20</v>
      </c>
      <c r="G65" s="35" t="s">
        <v>381</v>
      </c>
      <c r="H65" s="15">
        <v>50</v>
      </c>
      <c r="J65" s="21" t="s">
        <v>297</v>
      </c>
      <c r="K65" s="15">
        <v>28</v>
      </c>
    </row>
    <row r="66" spans="4:11" s="9" customFormat="1" ht="15" customHeight="1" x14ac:dyDescent="0.35">
      <c r="D66" s="20" t="s">
        <v>293</v>
      </c>
      <c r="E66" s="15">
        <v>9</v>
      </c>
      <c r="G66" s="21" t="s">
        <v>297</v>
      </c>
      <c r="H66" s="15">
        <v>28</v>
      </c>
      <c r="J66" s="21" t="s">
        <v>382</v>
      </c>
      <c r="K66" s="15">
        <v>32</v>
      </c>
    </row>
    <row r="67" spans="4:11" s="9" customFormat="1" ht="15" customHeight="1" x14ac:dyDescent="0.35">
      <c r="D67" s="10" t="s">
        <v>295</v>
      </c>
      <c r="E67" s="11">
        <f>SUM(E68:E73)</f>
        <v>62</v>
      </c>
      <c r="G67" s="21" t="s">
        <v>382</v>
      </c>
      <c r="H67" s="15">
        <v>32</v>
      </c>
      <c r="J67" s="21" t="s">
        <v>300</v>
      </c>
      <c r="K67" s="15"/>
    </row>
    <row r="68" spans="4:11" s="9" customFormat="1" ht="15" customHeight="1" x14ac:dyDescent="0.35">
      <c r="D68" s="21" t="s">
        <v>296</v>
      </c>
      <c r="E68" s="15">
        <v>24</v>
      </c>
      <c r="G68" s="21" t="s">
        <v>300</v>
      </c>
    </row>
    <row r="69" spans="4:11" s="9" customFormat="1" ht="15" customHeight="1" x14ac:dyDescent="0.35">
      <c r="D69" s="21" t="s">
        <v>246</v>
      </c>
      <c r="E69" s="15">
        <v>8</v>
      </c>
      <c r="J69" s="25" t="s">
        <v>367</v>
      </c>
    </row>
    <row r="70" spans="4:11" s="9" customFormat="1" ht="15" customHeight="1" x14ac:dyDescent="0.35">
      <c r="D70" s="21" t="s">
        <v>354</v>
      </c>
      <c r="E70" s="15">
        <v>8</v>
      </c>
      <c r="G70" s="31" t="s">
        <v>349</v>
      </c>
    </row>
    <row r="71" spans="4:11" s="9" customFormat="1" ht="15" customHeight="1" x14ac:dyDescent="0.35">
      <c r="D71" s="21" t="s">
        <v>301</v>
      </c>
      <c r="E71" s="15">
        <v>12</v>
      </c>
      <c r="G71" s="31"/>
    </row>
    <row r="72" spans="4:11" s="9" customFormat="1" ht="15" customHeight="1" x14ac:dyDescent="0.35">
      <c r="D72" s="60" t="s">
        <v>280</v>
      </c>
      <c r="E72" s="15">
        <v>8</v>
      </c>
      <c r="G72" s="36" t="s">
        <v>308</v>
      </c>
    </row>
    <row r="73" spans="4:11" s="9" customFormat="1" x14ac:dyDescent="0.35">
      <c r="D73" s="61" t="s">
        <v>355</v>
      </c>
      <c r="E73" s="15">
        <v>2</v>
      </c>
      <c r="G73" s="9" t="s">
        <v>339</v>
      </c>
    </row>
    <row r="74" spans="4:11" s="9" customFormat="1" x14ac:dyDescent="0.35">
      <c r="D74" s="10" t="s">
        <v>302</v>
      </c>
      <c r="E74" s="11">
        <v>32</v>
      </c>
    </row>
    <row r="75" spans="4:11" s="9" customFormat="1" x14ac:dyDescent="0.35">
      <c r="D75" s="10" t="s">
        <v>358</v>
      </c>
      <c r="E75" s="11">
        <v>24</v>
      </c>
    </row>
    <row r="76" spans="4:11" s="9" customFormat="1" x14ac:dyDescent="0.35">
      <c r="D76" s="21" t="s">
        <v>303</v>
      </c>
      <c r="E76" s="21">
        <v>24</v>
      </c>
    </row>
    <row r="77" spans="4:11" s="9" customFormat="1" x14ac:dyDescent="0.35">
      <c r="D77" s="21" t="s">
        <v>304</v>
      </c>
      <c r="E77" s="21">
        <v>24</v>
      </c>
      <c r="H77"/>
    </row>
    <row r="78" spans="4:11" s="9" customFormat="1" x14ac:dyDescent="0.35">
      <c r="D78" s="21" t="s">
        <v>305</v>
      </c>
      <c r="E78" s="21">
        <v>24</v>
      </c>
    </row>
    <row r="79" spans="4:11" s="9" customFormat="1" x14ac:dyDescent="0.35">
      <c r="D79" s="21" t="s">
        <v>306</v>
      </c>
      <c r="E79" s="21"/>
      <c r="J79"/>
      <c r="K79"/>
    </row>
    <row r="80" spans="4:11" s="9" customFormat="1" x14ac:dyDescent="0.35">
      <c r="D80" s="21" t="s">
        <v>307</v>
      </c>
      <c r="E80" s="21"/>
      <c r="J80"/>
      <c r="K80"/>
    </row>
    <row r="81" spans="2:11" s="9" customFormat="1" x14ac:dyDescent="0.35">
      <c r="H81"/>
      <c r="J81"/>
      <c r="K81"/>
    </row>
    <row r="82" spans="2:11" s="9" customFormat="1" x14ac:dyDescent="0.35">
      <c r="D82" s="31" t="s">
        <v>322</v>
      </c>
      <c r="H82"/>
      <c r="J82"/>
      <c r="K82"/>
    </row>
    <row r="83" spans="2:11" s="9" customFormat="1" x14ac:dyDescent="0.35">
      <c r="D83" s="28"/>
      <c r="E83" s="28"/>
      <c r="H83"/>
      <c r="J83"/>
      <c r="K83"/>
    </row>
    <row r="84" spans="2:11" ht="18.5" x14ac:dyDescent="0.35">
      <c r="B84" s="9"/>
      <c r="D84" s="9"/>
      <c r="E84" s="9"/>
      <c r="G84" s="9"/>
      <c r="J84" s="8" t="s">
        <v>364</v>
      </c>
      <c r="K84" s="47">
        <f>H30+E37+E3+K3</f>
        <v>1844</v>
      </c>
    </row>
    <row r="85" spans="2:11" s="9" customFormat="1" ht="36" customHeight="1" x14ac:dyDescent="0.35">
      <c r="H85"/>
      <c r="J85"/>
      <c r="K85"/>
    </row>
    <row r="86" spans="2:11" s="9" customFormat="1" x14ac:dyDescent="0.35">
      <c r="H86"/>
      <c r="J86"/>
      <c r="K86"/>
    </row>
    <row r="87" spans="2:11" s="9" customFormat="1" x14ac:dyDescent="0.35">
      <c r="H87"/>
      <c r="J87"/>
      <c r="K87"/>
    </row>
    <row r="88" spans="2:11" x14ac:dyDescent="0.35">
      <c r="B88" s="9"/>
      <c r="D88" s="9"/>
      <c r="E88" s="9"/>
    </row>
    <row r="89" spans="2:11" x14ac:dyDescent="0.35">
      <c r="B89" s="9"/>
      <c r="D89" s="9"/>
      <c r="E89" s="9"/>
      <c r="G89" s="9"/>
    </row>
    <row r="90" spans="2:11" x14ac:dyDescent="0.35">
      <c r="B90" s="9"/>
      <c r="D90" s="9"/>
      <c r="E90" s="9"/>
      <c r="G90" s="9"/>
    </row>
    <row r="91" spans="2:11" x14ac:dyDescent="0.35">
      <c r="B91" s="9"/>
      <c r="D91" s="9"/>
      <c r="E91" s="9"/>
      <c r="G91" s="9"/>
    </row>
    <row r="92" spans="2:11" x14ac:dyDescent="0.35">
      <c r="B92" s="9"/>
      <c r="D92" s="9"/>
      <c r="E92" s="9"/>
    </row>
    <row r="93" spans="2:11" x14ac:dyDescent="0.35">
      <c r="D93" s="9"/>
      <c r="E93" s="9"/>
    </row>
    <row r="94" spans="2:11" x14ac:dyDescent="0.35">
      <c r="B94" s="9"/>
      <c r="D94" s="9"/>
      <c r="E94" s="9"/>
    </row>
    <row r="95" spans="2:11" x14ac:dyDescent="0.35">
      <c r="B95" s="9"/>
      <c r="D95" s="9"/>
      <c r="E95" s="9"/>
    </row>
    <row r="96" spans="2:11" x14ac:dyDescent="0.35">
      <c r="B96" s="9"/>
      <c r="D96" s="9"/>
      <c r="E96" s="9"/>
    </row>
    <row r="97" spans="4:5" x14ac:dyDescent="0.35">
      <c r="D97" s="9"/>
      <c r="E97" s="9"/>
    </row>
    <row r="98" spans="4:5" x14ac:dyDescent="0.35">
      <c r="D98" s="9"/>
      <c r="E98" s="9"/>
    </row>
  </sheetData>
  <mergeCells count="5">
    <mergeCell ref="B3:B9"/>
    <mergeCell ref="B12:B14"/>
    <mergeCell ref="B17:B20"/>
    <mergeCell ref="B23:B27"/>
    <mergeCell ref="B30:B3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40"/>
  <sheetViews>
    <sheetView zoomScale="90" zoomScaleNormal="90" workbookViewId="0">
      <selection activeCell="B5" sqref="B5:C8"/>
    </sheetView>
  </sheetViews>
  <sheetFormatPr baseColWidth="10" defaultColWidth="10.81640625" defaultRowHeight="15.5" x14ac:dyDescent="0.35"/>
  <cols>
    <col min="1" max="1" width="41.08984375" style="39" customWidth="1"/>
    <col min="2" max="2" width="57.81640625" style="39" customWidth="1"/>
    <col min="3" max="3" width="7.7265625" style="39" customWidth="1"/>
    <col min="4" max="4" width="27.54296875" style="39" customWidth="1"/>
    <col min="5" max="16384" width="10.81640625" style="39"/>
  </cols>
  <sheetData>
    <row r="1" spans="1:4" x14ac:dyDescent="0.35">
      <c r="A1" s="37" t="s">
        <v>180</v>
      </c>
      <c r="B1" s="38" t="s">
        <v>198</v>
      </c>
      <c r="C1" s="39" t="s">
        <v>197</v>
      </c>
      <c r="D1" s="39" t="s">
        <v>194</v>
      </c>
    </row>
    <row r="2" spans="1:4" ht="6" customHeight="1" x14ac:dyDescent="0.35"/>
    <row r="3" spans="1:4" x14ac:dyDescent="0.35">
      <c r="A3" s="39" t="s">
        <v>15</v>
      </c>
      <c r="C3" s="40">
        <v>12</v>
      </c>
      <c r="D3" s="39" t="s">
        <v>200</v>
      </c>
    </row>
    <row r="4" spans="1:4" ht="6" customHeight="1" x14ac:dyDescent="0.35"/>
    <row r="5" spans="1:4" x14ac:dyDescent="0.35">
      <c r="B5" s="21" t="s">
        <v>383</v>
      </c>
      <c r="C5" s="15">
        <v>22</v>
      </c>
    </row>
    <row r="6" spans="1:4" x14ac:dyDescent="0.35">
      <c r="B6" s="21" t="s">
        <v>384</v>
      </c>
      <c r="C6" s="15">
        <v>26</v>
      </c>
    </row>
    <row r="7" spans="1:4" x14ac:dyDescent="0.35">
      <c r="B7" s="34" t="s">
        <v>271</v>
      </c>
      <c r="C7" s="15">
        <v>26</v>
      </c>
    </row>
    <row r="8" spans="1:4" x14ac:dyDescent="0.35">
      <c r="B8" s="21" t="s">
        <v>273</v>
      </c>
      <c r="C8" s="15">
        <v>36</v>
      </c>
    </row>
    <row r="10" spans="1:4" x14ac:dyDescent="0.35">
      <c r="A10" s="39" t="s">
        <v>19</v>
      </c>
      <c r="C10" s="40">
        <v>12</v>
      </c>
      <c r="D10" s="39" t="s">
        <v>200</v>
      </c>
    </row>
    <row r="11" spans="1:4" ht="6" customHeight="1" x14ac:dyDescent="0.35"/>
    <row r="12" spans="1:4" x14ac:dyDescent="0.35">
      <c r="B12" s="39" t="s">
        <v>100</v>
      </c>
      <c r="C12" s="39">
        <v>3</v>
      </c>
    </row>
    <row r="13" spans="1:4" x14ac:dyDescent="0.35">
      <c r="B13" s="39" t="s">
        <v>99</v>
      </c>
      <c r="C13" s="39">
        <v>3</v>
      </c>
    </row>
    <row r="14" spans="1:4" x14ac:dyDescent="0.35">
      <c r="B14" s="39" t="s">
        <v>196</v>
      </c>
      <c r="C14" s="39">
        <v>2</v>
      </c>
    </row>
    <row r="15" spans="1:4" x14ac:dyDescent="0.35">
      <c r="B15" s="39" t="s">
        <v>98</v>
      </c>
      <c r="C15" s="39">
        <v>4</v>
      </c>
    </row>
    <row r="17" spans="1:4" x14ac:dyDescent="0.35">
      <c r="A17" s="39" t="s">
        <v>102</v>
      </c>
      <c r="C17" s="40">
        <v>12</v>
      </c>
      <c r="D17" s="39" t="s">
        <v>200</v>
      </c>
    </row>
    <row r="18" spans="1:4" ht="7.5" customHeight="1" x14ac:dyDescent="0.35"/>
    <row r="19" spans="1:4" x14ac:dyDescent="0.35">
      <c r="B19" s="39" t="s">
        <v>107</v>
      </c>
      <c r="C19" s="39">
        <v>2</v>
      </c>
    </row>
    <row r="20" spans="1:4" x14ac:dyDescent="0.35">
      <c r="B20" s="39" t="s">
        <v>103</v>
      </c>
      <c r="C20" s="39">
        <v>2</v>
      </c>
    </row>
    <row r="21" spans="1:4" x14ac:dyDescent="0.35">
      <c r="B21" s="39" t="s">
        <v>104</v>
      </c>
      <c r="C21" s="39">
        <v>2</v>
      </c>
    </row>
    <row r="22" spans="1:4" x14ac:dyDescent="0.35">
      <c r="B22" s="39" t="s">
        <v>105</v>
      </c>
      <c r="C22" s="39">
        <v>2</v>
      </c>
    </row>
    <row r="23" spans="1:4" x14ac:dyDescent="0.35">
      <c r="B23" s="39" t="s">
        <v>106</v>
      </c>
      <c r="C23" s="39">
        <v>4</v>
      </c>
    </row>
    <row r="25" spans="1:4" x14ac:dyDescent="0.35">
      <c r="A25" s="39" t="s">
        <v>309</v>
      </c>
      <c r="C25" s="40">
        <v>12</v>
      </c>
      <c r="D25" s="39" t="s">
        <v>199</v>
      </c>
    </row>
    <row r="26" spans="1:4" x14ac:dyDescent="0.35">
      <c r="A26" s="42" t="s">
        <v>311</v>
      </c>
    </row>
    <row r="27" spans="1:4" x14ac:dyDescent="0.35">
      <c r="B27" s="40" t="s">
        <v>315</v>
      </c>
      <c r="C27" s="39">
        <v>3</v>
      </c>
    </row>
    <row r="28" spans="1:4" x14ac:dyDescent="0.35">
      <c r="B28" s="41" t="s">
        <v>314</v>
      </c>
      <c r="C28" s="39">
        <v>3</v>
      </c>
    </row>
    <row r="29" spans="1:4" x14ac:dyDescent="0.35">
      <c r="B29" s="41" t="s">
        <v>313</v>
      </c>
      <c r="C29" s="39">
        <v>2</v>
      </c>
    </row>
    <row r="30" spans="1:4" x14ac:dyDescent="0.35">
      <c r="B30" s="41" t="s">
        <v>312</v>
      </c>
      <c r="C30" s="39">
        <v>4</v>
      </c>
    </row>
    <row r="33" spans="1:4" x14ac:dyDescent="0.35">
      <c r="A33" s="39" t="s">
        <v>310</v>
      </c>
      <c r="C33" s="40">
        <v>12</v>
      </c>
      <c r="D33" s="39" t="s">
        <v>199</v>
      </c>
    </row>
    <row r="34" spans="1:4" ht="6.5" customHeight="1" x14ac:dyDescent="0.35"/>
    <row r="35" spans="1:4" x14ac:dyDescent="0.35">
      <c r="B35" s="39" t="s">
        <v>174</v>
      </c>
      <c r="C35" s="39">
        <v>2</v>
      </c>
    </row>
    <row r="36" spans="1:4" x14ac:dyDescent="0.35">
      <c r="B36" s="39" t="s">
        <v>175</v>
      </c>
      <c r="C36" s="39">
        <v>2</v>
      </c>
    </row>
    <row r="37" spans="1:4" x14ac:dyDescent="0.35">
      <c r="B37" s="39" t="s">
        <v>176</v>
      </c>
      <c r="C37" s="39">
        <v>2</v>
      </c>
    </row>
    <row r="38" spans="1:4" x14ac:dyDescent="0.35">
      <c r="B38" s="39" t="s">
        <v>177</v>
      </c>
      <c r="C38" s="39">
        <v>2</v>
      </c>
    </row>
    <row r="39" spans="1:4" x14ac:dyDescent="0.35">
      <c r="B39" s="39" t="s">
        <v>178</v>
      </c>
      <c r="C39" s="39">
        <v>2</v>
      </c>
    </row>
    <row r="40" spans="1:4" x14ac:dyDescent="0.35">
      <c r="B40" s="39" t="s">
        <v>179</v>
      </c>
      <c r="C40" s="39">
        <v>2</v>
      </c>
    </row>
  </sheetData>
  <pageMargins left="0.7" right="0.7" top="0.75" bottom="0.75" header="0.3" footer="0.3"/>
  <pageSetup paperSize="9" scale="72"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99F93-A90C-48C2-B46D-A210C1226DC9}">
  <dimension ref="A1:C43"/>
  <sheetViews>
    <sheetView workbookViewId="0"/>
  </sheetViews>
  <sheetFormatPr baseColWidth="10" defaultColWidth="10.81640625" defaultRowHeight="14.5" x14ac:dyDescent="0.35"/>
  <cols>
    <col min="1" max="1" width="30.08984375" customWidth="1"/>
    <col min="2" max="2" width="116" customWidth="1"/>
    <col min="3" max="3" width="7.54296875" customWidth="1"/>
  </cols>
  <sheetData>
    <row r="1" spans="1:3" ht="26" x14ac:dyDescent="0.6">
      <c r="A1" s="5" t="s">
        <v>180</v>
      </c>
      <c r="B1" s="6" t="s">
        <v>201</v>
      </c>
      <c r="C1" t="s">
        <v>197</v>
      </c>
    </row>
    <row r="3" spans="1:3" ht="21" x14ac:dyDescent="0.5">
      <c r="A3" s="3" t="s">
        <v>15</v>
      </c>
    </row>
    <row r="4" spans="1:3" ht="6" customHeight="1" x14ac:dyDescent="0.5">
      <c r="A4" s="3"/>
    </row>
    <row r="5" spans="1:3" ht="18.5" x14ac:dyDescent="0.45">
      <c r="B5" s="1" t="s">
        <v>17</v>
      </c>
      <c r="C5" s="1">
        <v>3</v>
      </c>
    </row>
    <row r="6" spans="1:3" ht="16.5" customHeight="1" x14ac:dyDescent="0.35">
      <c r="B6" s="2"/>
      <c r="C6" s="2"/>
    </row>
    <row r="7" spans="1:3" ht="16.5" customHeight="1" x14ac:dyDescent="0.35">
      <c r="B7" t="s">
        <v>182</v>
      </c>
    </row>
    <row r="8" spans="1:3" ht="14.5" customHeight="1" x14ac:dyDescent="0.35">
      <c r="B8" t="s">
        <v>183</v>
      </c>
    </row>
    <row r="9" spans="1:3" x14ac:dyDescent="0.35">
      <c r="B9" t="s">
        <v>184</v>
      </c>
    </row>
    <row r="10" spans="1:3" x14ac:dyDescent="0.35">
      <c r="B10" t="s">
        <v>185</v>
      </c>
    </row>
    <row r="11" spans="1:3" x14ac:dyDescent="0.35">
      <c r="B11" t="s">
        <v>186</v>
      </c>
    </row>
    <row r="12" spans="1:3" x14ac:dyDescent="0.35">
      <c r="B12" t="s">
        <v>187</v>
      </c>
    </row>
    <row r="13" spans="1:3" x14ac:dyDescent="0.35">
      <c r="B13" t="s">
        <v>188</v>
      </c>
    </row>
    <row r="14" spans="1:3" x14ac:dyDescent="0.35">
      <c r="B14" t="s">
        <v>189</v>
      </c>
    </row>
    <row r="15" spans="1:3" x14ac:dyDescent="0.35">
      <c r="B15" t="s">
        <v>190</v>
      </c>
    </row>
    <row r="16" spans="1:3" x14ac:dyDescent="0.35">
      <c r="B16" t="s">
        <v>191</v>
      </c>
    </row>
    <row r="17" spans="2:3" x14ac:dyDescent="0.35">
      <c r="B17" t="s">
        <v>192</v>
      </c>
    </row>
    <row r="18" spans="2:3" x14ac:dyDescent="0.35">
      <c r="B18" t="s">
        <v>193</v>
      </c>
    </row>
    <row r="19" spans="2:3" x14ac:dyDescent="0.35">
      <c r="B19" s="2"/>
      <c r="C19" s="2"/>
    </row>
    <row r="20" spans="2:3" ht="18.5" x14ac:dyDescent="0.45">
      <c r="B20" s="1" t="s">
        <v>181</v>
      </c>
      <c r="C20" s="1">
        <v>2</v>
      </c>
    </row>
    <row r="22" spans="2:3" x14ac:dyDescent="0.35">
      <c r="B22" t="s">
        <v>5</v>
      </c>
    </row>
    <row r="23" spans="2:3" x14ac:dyDescent="0.35">
      <c r="B23" t="s">
        <v>0</v>
      </c>
    </row>
    <row r="24" spans="2:3" x14ac:dyDescent="0.35">
      <c r="B24" t="s">
        <v>6</v>
      </c>
    </row>
    <row r="25" spans="2:3" x14ac:dyDescent="0.35">
      <c r="B25" t="s">
        <v>7</v>
      </c>
    </row>
    <row r="26" spans="2:3" x14ac:dyDescent="0.35">
      <c r="B26" t="s">
        <v>8</v>
      </c>
    </row>
    <row r="27" spans="2:3" x14ac:dyDescent="0.35">
      <c r="B27" t="s">
        <v>1</v>
      </c>
    </row>
    <row r="28" spans="2:3" x14ac:dyDescent="0.35">
      <c r="B28" t="s">
        <v>2</v>
      </c>
    </row>
    <row r="29" spans="2:3" x14ac:dyDescent="0.35">
      <c r="B29" t="s">
        <v>3</v>
      </c>
    </row>
    <row r="30" spans="2:3" ht="14.5" customHeight="1" x14ac:dyDescent="0.35">
      <c r="B30" t="s">
        <v>4</v>
      </c>
    </row>
    <row r="32" spans="2:3" ht="18.5" x14ac:dyDescent="0.45">
      <c r="B32" s="1" t="s">
        <v>18</v>
      </c>
      <c r="C32" s="1">
        <v>3</v>
      </c>
    </row>
    <row r="34" spans="2:3" x14ac:dyDescent="0.35">
      <c r="B34" t="s">
        <v>13</v>
      </c>
    </row>
    <row r="35" spans="2:3" x14ac:dyDescent="0.35">
      <c r="B35" t="s">
        <v>14</v>
      </c>
    </row>
    <row r="36" spans="2:3" x14ac:dyDescent="0.35">
      <c r="B36" t="s">
        <v>9</v>
      </c>
    </row>
    <row r="37" spans="2:3" x14ac:dyDescent="0.35">
      <c r="B37" t="s">
        <v>10</v>
      </c>
    </row>
    <row r="38" spans="2:3" x14ac:dyDescent="0.35">
      <c r="B38" t="s">
        <v>11</v>
      </c>
    </row>
    <row r="39" spans="2:3" x14ac:dyDescent="0.35">
      <c r="B39" t="s">
        <v>12</v>
      </c>
    </row>
    <row r="41" spans="2:3" ht="18.5" x14ac:dyDescent="0.45">
      <c r="B41" s="1" t="s">
        <v>101</v>
      </c>
      <c r="C41" s="1">
        <v>4</v>
      </c>
    </row>
    <row r="43" spans="2:3" ht="29" x14ac:dyDescent="0.35">
      <c r="B43" s="2" t="s">
        <v>16</v>
      </c>
      <c r="C43" s="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B97C4-4B9C-41CB-9248-AC05B190B9F5}">
  <dimension ref="A1:C94"/>
  <sheetViews>
    <sheetView workbookViewId="0">
      <selection activeCell="B19" sqref="B19"/>
    </sheetView>
  </sheetViews>
  <sheetFormatPr baseColWidth="10" defaultColWidth="10.81640625" defaultRowHeight="14.5" x14ac:dyDescent="0.35"/>
  <cols>
    <col min="1" max="1" width="30.08984375" customWidth="1"/>
    <col min="2" max="2" width="116" customWidth="1"/>
    <col min="3" max="3" width="7.54296875" customWidth="1"/>
  </cols>
  <sheetData>
    <row r="1" spans="1:3" ht="26" x14ac:dyDescent="0.6">
      <c r="A1" s="5" t="s">
        <v>180</v>
      </c>
      <c r="B1" s="6" t="s">
        <v>195</v>
      </c>
      <c r="C1" t="s">
        <v>197</v>
      </c>
    </row>
    <row r="3" spans="1:3" ht="21" x14ac:dyDescent="0.5">
      <c r="A3" s="3" t="s">
        <v>19</v>
      </c>
    </row>
    <row r="5" spans="1:3" ht="18.5" x14ac:dyDescent="0.45">
      <c r="B5" s="1" t="s">
        <v>100</v>
      </c>
      <c r="C5" s="1">
        <v>3</v>
      </c>
    </row>
    <row r="7" spans="1:3" x14ac:dyDescent="0.35">
      <c r="B7" t="s">
        <v>20</v>
      </c>
    </row>
    <row r="8" spans="1:3" x14ac:dyDescent="0.35">
      <c r="B8" t="s">
        <v>21</v>
      </c>
    </row>
    <row r="9" spans="1:3" x14ac:dyDescent="0.35">
      <c r="B9" t="s">
        <v>22</v>
      </c>
    </row>
    <row r="10" spans="1:3" x14ac:dyDescent="0.35">
      <c r="B10" t="s">
        <v>23</v>
      </c>
    </row>
    <row r="11" spans="1:3" x14ac:dyDescent="0.35">
      <c r="B11" t="s">
        <v>24</v>
      </c>
    </row>
    <row r="12" spans="1:3" x14ac:dyDescent="0.35">
      <c r="B12" t="s">
        <v>25</v>
      </c>
    </row>
    <row r="13" spans="1:3" x14ac:dyDescent="0.35">
      <c r="B13" t="s">
        <v>26</v>
      </c>
    </row>
    <row r="14" spans="1:3" x14ac:dyDescent="0.35">
      <c r="B14" t="s">
        <v>27</v>
      </c>
    </row>
    <row r="15" spans="1:3" x14ac:dyDescent="0.35">
      <c r="B15" t="s">
        <v>28</v>
      </c>
    </row>
    <row r="16" spans="1:3" x14ac:dyDescent="0.35">
      <c r="B16" t="s">
        <v>29</v>
      </c>
    </row>
    <row r="17" spans="2:2" x14ac:dyDescent="0.35">
      <c r="B17" t="s">
        <v>30</v>
      </c>
    </row>
    <row r="18" spans="2:2" x14ac:dyDescent="0.35">
      <c r="B18" t="s">
        <v>31</v>
      </c>
    </row>
    <row r="19" spans="2:2" x14ac:dyDescent="0.35">
      <c r="B19" t="s">
        <v>32</v>
      </c>
    </row>
    <row r="20" spans="2:2" x14ac:dyDescent="0.35">
      <c r="B20" t="s">
        <v>33</v>
      </c>
    </row>
    <row r="21" spans="2:2" x14ac:dyDescent="0.35">
      <c r="B21" t="s">
        <v>30</v>
      </c>
    </row>
    <row r="22" spans="2:2" x14ac:dyDescent="0.35">
      <c r="B22" t="s">
        <v>34</v>
      </c>
    </row>
    <row r="23" spans="2:2" x14ac:dyDescent="0.35">
      <c r="B23" t="s">
        <v>35</v>
      </c>
    </row>
    <row r="24" spans="2:2" x14ac:dyDescent="0.35">
      <c r="B24" t="s">
        <v>36</v>
      </c>
    </row>
    <row r="25" spans="2:2" x14ac:dyDescent="0.35">
      <c r="B25" t="s">
        <v>37</v>
      </c>
    </row>
    <row r="26" spans="2:2" x14ac:dyDescent="0.35">
      <c r="B26" t="s">
        <v>38</v>
      </c>
    </row>
    <row r="27" spans="2:2" x14ac:dyDescent="0.35">
      <c r="B27" t="s">
        <v>39</v>
      </c>
    </row>
    <row r="28" spans="2:2" x14ac:dyDescent="0.35">
      <c r="B28" t="s">
        <v>40</v>
      </c>
    </row>
    <row r="29" spans="2:2" x14ac:dyDescent="0.35">
      <c r="B29" t="s">
        <v>41</v>
      </c>
    </row>
    <row r="30" spans="2:2" x14ac:dyDescent="0.35">
      <c r="B30" t="s">
        <v>42</v>
      </c>
    </row>
    <row r="31" spans="2:2" x14ac:dyDescent="0.35">
      <c r="B31" t="s">
        <v>43</v>
      </c>
    </row>
    <row r="32" spans="2:2" x14ac:dyDescent="0.35">
      <c r="B32" t="s">
        <v>44</v>
      </c>
    </row>
    <row r="33" spans="2:3" x14ac:dyDescent="0.35">
      <c r="B33" t="s">
        <v>45</v>
      </c>
    </row>
    <row r="34" spans="2:3" x14ac:dyDescent="0.35">
      <c r="B34" t="s">
        <v>46</v>
      </c>
    </row>
    <row r="35" spans="2:3" x14ac:dyDescent="0.35">
      <c r="B35" t="s">
        <v>47</v>
      </c>
    </row>
    <row r="36" spans="2:3" x14ac:dyDescent="0.35">
      <c r="B36" t="s">
        <v>48</v>
      </c>
    </row>
    <row r="37" spans="2:3" x14ac:dyDescent="0.35">
      <c r="B37" t="s">
        <v>49</v>
      </c>
    </row>
    <row r="38" spans="2:3" x14ac:dyDescent="0.35">
      <c r="B38" t="s">
        <v>50</v>
      </c>
    </row>
    <row r="40" spans="2:3" ht="18.5" x14ac:dyDescent="0.45">
      <c r="B40" s="1" t="s">
        <v>99</v>
      </c>
      <c r="C40" s="1">
        <v>3</v>
      </c>
    </row>
    <row r="42" spans="2:3" x14ac:dyDescent="0.35">
      <c r="B42" t="s">
        <v>51</v>
      </c>
    </row>
    <row r="43" spans="2:3" x14ac:dyDescent="0.35">
      <c r="B43" t="s">
        <v>52</v>
      </c>
    </row>
    <row r="44" spans="2:3" x14ac:dyDescent="0.35">
      <c r="B44" t="s">
        <v>53</v>
      </c>
    </row>
    <row r="45" spans="2:3" x14ac:dyDescent="0.35">
      <c r="B45" t="s">
        <v>54</v>
      </c>
    </row>
    <row r="46" spans="2:3" x14ac:dyDescent="0.35">
      <c r="B46" t="s">
        <v>55</v>
      </c>
    </row>
    <row r="47" spans="2:3" x14ac:dyDescent="0.35">
      <c r="B47" t="s">
        <v>56</v>
      </c>
    </row>
    <row r="48" spans="2:3" x14ac:dyDescent="0.35">
      <c r="B48" t="s">
        <v>57</v>
      </c>
    </row>
    <row r="49" spans="2:2" x14ac:dyDescent="0.35">
      <c r="B49" t="s">
        <v>58</v>
      </c>
    </row>
    <row r="50" spans="2:2" x14ac:dyDescent="0.35">
      <c r="B50" t="s">
        <v>59</v>
      </c>
    </row>
    <row r="51" spans="2:2" x14ac:dyDescent="0.35">
      <c r="B51" t="s">
        <v>60</v>
      </c>
    </row>
    <row r="52" spans="2:2" x14ac:dyDescent="0.35">
      <c r="B52" t="s">
        <v>61</v>
      </c>
    </row>
    <row r="53" spans="2:2" x14ac:dyDescent="0.35">
      <c r="B53" t="s">
        <v>62</v>
      </c>
    </row>
    <row r="54" spans="2:2" x14ac:dyDescent="0.35">
      <c r="B54" t="s">
        <v>63</v>
      </c>
    </row>
    <row r="55" spans="2:2" x14ac:dyDescent="0.35">
      <c r="B55" t="s">
        <v>64</v>
      </c>
    </row>
    <row r="56" spans="2:2" x14ac:dyDescent="0.35">
      <c r="B56" t="s">
        <v>65</v>
      </c>
    </row>
    <row r="57" spans="2:2" x14ac:dyDescent="0.35">
      <c r="B57" t="s">
        <v>66</v>
      </c>
    </row>
    <row r="58" spans="2:2" x14ac:dyDescent="0.35">
      <c r="B58" t="s">
        <v>67</v>
      </c>
    </row>
    <row r="59" spans="2:2" x14ac:dyDescent="0.35">
      <c r="B59" t="s">
        <v>68</v>
      </c>
    </row>
    <row r="60" spans="2:2" x14ac:dyDescent="0.35">
      <c r="B60" t="s">
        <v>69</v>
      </c>
    </row>
    <row r="61" spans="2:2" x14ac:dyDescent="0.35">
      <c r="B61" t="s">
        <v>70</v>
      </c>
    </row>
    <row r="62" spans="2:2" x14ac:dyDescent="0.35">
      <c r="B62" t="s">
        <v>71</v>
      </c>
    </row>
    <row r="63" spans="2:2" x14ac:dyDescent="0.35">
      <c r="B63" t="s">
        <v>72</v>
      </c>
    </row>
    <row r="64" spans="2:2" x14ac:dyDescent="0.35">
      <c r="B64" t="s">
        <v>73</v>
      </c>
    </row>
    <row r="66" spans="2:3" ht="18.5" x14ac:dyDescent="0.45">
      <c r="B66" s="1" t="s">
        <v>196</v>
      </c>
      <c r="C66" s="1">
        <v>2</v>
      </c>
    </row>
    <row r="68" spans="2:3" x14ac:dyDescent="0.35">
      <c r="B68" t="s">
        <v>74</v>
      </c>
    </row>
    <row r="69" spans="2:3" x14ac:dyDescent="0.35">
      <c r="B69" t="s">
        <v>75</v>
      </c>
    </row>
    <row r="70" spans="2:3" x14ac:dyDescent="0.35">
      <c r="B70" t="s">
        <v>76</v>
      </c>
    </row>
    <row r="71" spans="2:3" x14ac:dyDescent="0.35">
      <c r="B71" t="s">
        <v>77</v>
      </c>
    </row>
    <row r="72" spans="2:3" x14ac:dyDescent="0.35">
      <c r="B72" t="s">
        <v>78</v>
      </c>
    </row>
    <row r="73" spans="2:3" x14ac:dyDescent="0.35">
      <c r="B73" t="s">
        <v>79</v>
      </c>
    </row>
    <row r="74" spans="2:3" x14ac:dyDescent="0.35">
      <c r="B74" t="s">
        <v>80</v>
      </c>
    </row>
    <row r="75" spans="2:3" x14ac:dyDescent="0.35">
      <c r="B75" t="s">
        <v>81</v>
      </c>
    </row>
    <row r="76" spans="2:3" x14ac:dyDescent="0.35">
      <c r="B76" t="s">
        <v>82</v>
      </c>
    </row>
    <row r="77" spans="2:3" x14ac:dyDescent="0.35">
      <c r="B77" t="s">
        <v>83</v>
      </c>
    </row>
    <row r="78" spans="2:3" x14ac:dyDescent="0.35">
      <c r="B78" t="s">
        <v>84</v>
      </c>
    </row>
    <row r="79" spans="2:3" x14ac:dyDescent="0.35">
      <c r="B79" t="s">
        <v>85</v>
      </c>
    </row>
    <row r="80" spans="2:3" x14ac:dyDescent="0.35">
      <c r="B80" t="s">
        <v>86</v>
      </c>
    </row>
    <row r="81" spans="1:3" x14ac:dyDescent="0.35">
      <c r="B81" t="s">
        <v>87</v>
      </c>
    </row>
    <row r="83" spans="1:3" ht="18.5" x14ac:dyDescent="0.45">
      <c r="B83" s="1" t="s">
        <v>98</v>
      </c>
      <c r="C83" s="1">
        <v>4</v>
      </c>
    </row>
    <row r="84" spans="1:3" ht="18.5" x14ac:dyDescent="0.45">
      <c r="A84" s="1"/>
    </row>
    <row r="85" spans="1:3" ht="18.5" x14ac:dyDescent="0.45">
      <c r="A85" s="1"/>
      <c r="B85" t="s">
        <v>88</v>
      </c>
    </row>
    <row r="86" spans="1:3" ht="18.5" x14ac:dyDescent="0.45">
      <c r="A86" s="1"/>
      <c r="B86" t="s">
        <v>89</v>
      </c>
    </row>
    <row r="87" spans="1:3" ht="18.5" x14ac:dyDescent="0.45">
      <c r="A87" s="1"/>
      <c r="B87" t="s">
        <v>90</v>
      </c>
    </row>
    <row r="88" spans="1:3" ht="18.5" x14ac:dyDescent="0.45">
      <c r="A88" s="1"/>
      <c r="B88" t="s">
        <v>91</v>
      </c>
    </row>
    <row r="89" spans="1:3" x14ac:dyDescent="0.35">
      <c r="B89" t="s">
        <v>92</v>
      </c>
    </row>
    <row r="90" spans="1:3" x14ac:dyDescent="0.35">
      <c r="B90" t="s">
        <v>93</v>
      </c>
    </row>
    <row r="91" spans="1:3" x14ac:dyDescent="0.35">
      <c r="B91" t="s">
        <v>94</v>
      </c>
    </row>
    <row r="92" spans="1:3" x14ac:dyDescent="0.35">
      <c r="B92" t="s">
        <v>95</v>
      </c>
    </row>
    <row r="93" spans="1:3" x14ac:dyDescent="0.35">
      <c r="B93" t="s">
        <v>96</v>
      </c>
    </row>
    <row r="94" spans="1:3" x14ac:dyDescent="0.35">
      <c r="B94"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543AC-F3EA-4B48-9092-98D9583218F6}">
  <dimension ref="A1:E84"/>
  <sheetViews>
    <sheetView workbookViewId="0">
      <selection activeCell="D1" sqref="D1:E1048576"/>
    </sheetView>
  </sheetViews>
  <sheetFormatPr baseColWidth="10" defaultColWidth="10.81640625" defaultRowHeight="14.5" x14ac:dyDescent="0.35"/>
  <cols>
    <col min="1" max="1" width="30.08984375" customWidth="1"/>
    <col min="2" max="2" width="116" customWidth="1"/>
    <col min="3" max="3" width="7.54296875" customWidth="1"/>
  </cols>
  <sheetData>
    <row r="1" spans="1:4" ht="26" x14ac:dyDescent="0.6">
      <c r="A1" s="5" t="s">
        <v>180</v>
      </c>
      <c r="B1" s="6" t="s">
        <v>195</v>
      </c>
      <c r="C1" t="s">
        <v>197</v>
      </c>
    </row>
    <row r="3" spans="1:4" ht="21" x14ac:dyDescent="0.5">
      <c r="A3" s="3" t="s">
        <v>102</v>
      </c>
    </row>
    <row r="5" spans="1:4" ht="18.5" x14ac:dyDescent="0.45">
      <c r="B5" s="1" t="s">
        <v>107</v>
      </c>
      <c r="C5" s="1">
        <v>2</v>
      </c>
    </row>
    <row r="7" spans="1:4" x14ac:dyDescent="0.35">
      <c r="B7" t="s">
        <v>119</v>
      </c>
      <c r="D7" s="4"/>
    </row>
    <row r="8" spans="1:4" x14ac:dyDescent="0.35">
      <c r="B8" t="s">
        <v>108</v>
      </c>
    </row>
    <row r="9" spans="1:4" x14ac:dyDescent="0.35">
      <c r="B9" t="s">
        <v>109</v>
      </c>
    </row>
    <row r="10" spans="1:4" x14ac:dyDescent="0.35">
      <c r="B10" t="s">
        <v>110</v>
      </c>
    </row>
    <row r="11" spans="1:4" x14ac:dyDescent="0.35">
      <c r="B11" t="s">
        <v>111</v>
      </c>
    </row>
    <row r="12" spans="1:4" x14ac:dyDescent="0.35">
      <c r="B12" t="s">
        <v>112</v>
      </c>
    </row>
    <row r="13" spans="1:4" x14ac:dyDescent="0.35">
      <c r="B13" t="s">
        <v>113</v>
      </c>
    </row>
    <row r="14" spans="1:4" x14ac:dyDescent="0.35">
      <c r="B14" t="s">
        <v>114</v>
      </c>
    </row>
    <row r="15" spans="1:4" x14ac:dyDescent="0.35">
      <c r="B15" t="s">
        <v>115</v>
      </c>
    </row>
    <row r="16" spans="1:4" x14ac:dyDescent="0.35">
      <c r="B16" t="s">
        <v>116</v>
      </c>
    </row>
    <row r="17" spans="2:5" x14ac:dyDescent="0.35">
      <c r="B17" t="s">
        <v>117</v>
      </c>
    </row>
    <row r="18" spans="2:5" x14ac:dyDescent="0.35">
      <c r="B18" t="s">
        <v>118</v>
      </c>
    </row>
    <row r="19" spans="2:5" x14ac:dyDescent="0.35">
      <c r="B19" s="4" t="s">
        <v>120</v>
      </c>
      <c r="C19" s="4"/>
      <c r="E19" s="4"/>
    </row>
    <row r="20" spans="2:5" x14ac:dyDescent="0.35">
      <c r="B20" t="s">
        <v>121</v>
      </c>
    </row>
    <row r="21" spans="2:5" x14ac:dyDescent="0.35">
      <c r="B21" t="s">
        <v>122</v>
      </c>
    </row>
    <row r="22" spans="2:5" x14ac:dyDescent="0.35">
      <c r="B22" t="s">
        <v>123</v>
      </c>
    </row>
    <row r="23" spans="2:5" x14ac:dyDescent="0.35">
      <c r="B23" t="s">
        <v>124</v>
      </c>
    </row>
    <row r="25" spans="2:5" ht="18.5" x14ac:dyDescent="0.45">
      <c r="B25" s="1" t="s">
        <v>103</v>
      </c>
      <c r="C25" s="1">
        <v>2</v>
      </c>
    </row>
    <row r="27" spans="2:5" x14ac:dyDescent="0.35">
      <c r="B27" s="4" t="s">
        <v>125</v>
      </c>
      <c r="C27" s="4"/>
    </row>
    <row r="28" spans="2:5" x14ac:dyDescent="0.35">
      <c r="B28" t="s">
        <v>126</v>
      </c>
    </row>
    <row r="29" spans="2:5" x14ac:dyDescent="0.35">
      <c r="B29" t="s">
        <v>127</v>
      </c>
    </row>
    <row r="30" spans="2:5" x14ac:dyDescent="0.35">
      <c r="B30" t="s">
        <v>128</v>
      </c>
    </row>
    <row r="31" spans="2:5" x14ac:dyDescent="0.35">
      <c r="B31" t="s">
        <v>129</v>
      </c>
    </row>
    <row r="32" spans="2:5" x14ac:dyDescent="0.35">
      <c r="B32" t="s">
        <v>130</v>
      </c>
    </row>
    <row r="33" spans="2:3" x14ac:dyDescent="0.35">
      <c r="B33" t="s">
        <v>131</v>
      </c>
    </row>
    <row r="34" spans="2:3" x14ac:dyDescent="0.35">
      <c r="B34" t="s">
        <v>132</v>
      </c>
    </row>
    <row r="35" spans="2:3" x14ac:dyDescent="0.35">
      <c r="B35" t="s">
        <v>133</v>
      </c>
    </row>
    <row r="36" spans="2:3" x14ac:dyDescent="0.35">
      <c r="B36" t="s">
        <v>134</v>
      </c>
    </row>
    <row r="37" spans="2:3" x14ac:dyDescent="0.35">
      <c r="B37" t="s">
        <v>135</v>
      </c>
    </row>
    <row r="39" spans="2:3" ht="18.5" x14ac:dyDescent="0.45">
      <c r="B39" s="1" t="s">
        <v>104</v>
      </c>
      <c r="C39" s="1">
        <v>2</v>
      </c>
    </row>
    <row r="41" spans="2:3" x14ac:dyDescent="0.35">
      <c r="B41" t="s">
        <v>154</v>
      </c>
    </row>
    <row r="42" spans="2:3" x14ac:dyDescent="0.35">
      <c r="B42" t="s">
        <v>155</v>
      </c>
    </row>
    <row r="43" spans="2:3" x14ac:dyDescent="0.35">
      <c r="B43" t="s">
        <v>156</v>
      </c>
    </row>
    <row r="44" spans="2:3" x14ac:dyDescent="0.35">
      <c r="B44" t="s">
        <v>157</v>
      </c>
    </row>
    <row r="45" spans="2:3" x14ac:dyDescent="0.35">
      <c r="B45" t="s">
        <v>158</v>
      </c>
    </row>
    <row r="46" spans="2:3" x14ac:dyDescent="0.35">
      <c r="B46" t="s">
        <v>159</v>
      </c>
    </row>
    <row r="47" spans="2:3" x14ac:dyDescent="0.35">
      <c r="B47" t="s">
        <v>160</v>
      </c>
    </row>
    <row r="48" spans="2:3" x14ac:dyDescent="0.35">
      <c r="B48" t="s">
        <v>161</v>
      </c>
    </row>
    <row r="49" spans="2:3" x14ac:dyDescent="0.35">
      <c r="B49" t="s">
        <v>162</v>
      </c>
    </row>
    <row r="50" spans="2:3" x14ac:dyDescent="0.35">
      <c r="B50" t="s">
        <v>163</v>
      </c>
    </row>
    <row r="51" spans="2:3" x14ac:dyDescent="0.35">
      <c r="B51" t="s">
        <v>164</v>
      </c>
    </row>
    <row r="52" spans="2:3" x14ac:dyDescent="0.35">
      <c r="B52" t="s">
        <v>165</v>
      </c>
    </row>
    <row r="53" spans="2:3" x14ac:dyDescent="0.35">
      <c r="B53" t="s">
        <v>166</v>
      </c>
    </row>
    <row r="55" spans="2:3" ht="18.5" x14ac:dyDescent="0.45">
      <c r="B55" s="1" t="s">
        <v>105</v>
      </c>
      <c r="C55" s="1">
        <v>2</v>
      </c>
    </row>
    <row r="57" spans="2:3" x14ac:dyDescent="0.35">
      <c r="B57" s="4" t="s">
        <v>136</v>
      </c>
      <c r="C57" s="4"/>
    </row>
    <row r="58" spans="2:3" x14ac:dyDescent="0.35">
      <c r="B58" t="s">
        <v>137</v>
      </c>
    </row>
    <row r="59" spans="2:3" x14ac:dyDescent="0.35">
      <c r="B59" t="s">
        <v>138</v>
      </c>
    </row>
    <row r="60" spans="2:3" x14ac:dyDescent="0.35">
      <c r="B60" t="s">
        <v>139</v>
      </c>
    </row>
    <row r="61" spans="2:3" x14ac:dyDescent="0.35">
      <c r="B61" t="s">
        <v>140</v>
      </c>
    </row>
    <row r="62" spans="2:3" x14ac:dyDescent="0.35">
      <c r="B62" t="s">
        <v>141</v>
      </c>
    </row>
    <row r="63" spans="2:3" x14ac:dyDescent="0.35">
      <c r="B63" t="s">
        <v>142</v>
      </c>
    </row>
    <row r="64" spans="2:3" x14ac:dyDescent="0.35">
      <c r="B64" t="s">
        <v>143</v>
      </c>
    </row>
    <row r="65" spans="2:3" x14ac:dyDescent="0.35">
      <c r="B65" t="s">
        <v>144</v>
      </c>
    </row>
    <row r="66" spans="2:3" x14ac:dyDescent="0.35">
      <c r="B66" t="s">
        <v>145</v>
      </c>
    </row>
    <row r="67" spans="2:3" x14ac:dyDescent="0.35">
      <c r="B67" t="s">
        <v>146</v>
      </c>
    </row>
    <row r="68" spans="2:3" x14ac:dyDescent="0.35">
      <c r="B68" t="s">
        <v>147</v>
      </c>
    </row>
    <row r="69" spans="2:3" x14ac:dyDescent="0.35">
      <c r="B69" t="s">
        <v>148</v>
      </c>
    </row>
    <row r="70" spans="2:3" x14ac:dyDescent="0.35">
      <c r="B70" t="s">
        <v>149</v>
      </c>
    </row>
    <row r="71" spans="2:3" x14ac:dyDescent="0.35">
      <c r="B71" t="s">
        <v>150</v>
      </c>
    </row>
    <row r="72" spans="2:3" x14ac:dyDescent="0.35">
      <c r="B72" t="s">
        <v>151</v>
      </c>
    </row>
    <row r="73" spans="2:3" x14ac:dyDescent="0.35">
      <c r="B73" t="s">
        <v>152</v>
      </c>
    </row>
    <row r="74" spans="2:3" x14ac:dyDescent="0.35">
      <c r="B74" t="s">
        <v>153</v>
      </c>
    </row>
    <row r="76" spans="2:3" ht="18.5" x14ac:dyDescent="0.45">
      <c r="B76" s="1" t="s">
        <v>106</v>
      </c>
      <c r="C76" s="1">
        <v>4</v>
      </c>
    </row>
    <row r="78" spans="2:3" ht="29" x14ac:dyDescent="0.35">
      <c r="B78" s="2" t="s">
        <v>167</v>
      </c>
      <c r="C78" s="2"/>
    </row>
    <row r="79" spans="2:3" x14ac:dyDescent="0.35">
      <c r="B79" t="s">
        <v>168</v>
      </c>
    </row>
    <row r="80" spans="2:3" x14ac:dyDescent="0.35">
      <c r="B80" t="s">
        <v>169</v>
      </c>
    </row>
    <row r="81" spans="2:3" x14ac:dyDescent="0.35">
      <c r="B81" t="s">
        <v>170</v>
      </c>
    </row>
    <row r="82" spans="2:3" x14ac:dyDescent="0.35">
      <c r="B82" t="s">
        <v>171</v>
      </c>
    </row>
    <row r="83" spans="2:3" x14ac:dyDescent="0.35">
      <c r="B83" t="s">
        <v>173</v>
      </c>
    </row>
    <row r="84" spans="2:3" ht="29" x14ac:dyDescent="0.35">
      <c r="B84" s="2" t="s">
        <v>172</v>
      </c>
      <c r="C84" s="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B0484-ACD4-47A8-BB18-ADDE92C406BC}">
  <dimension ref="A1:C10"/>
  <sheetViews>
    <sheetView workbookViewId="0">
      <selection activeCell="C10" sqref="C10"/>
    </sheetView>
  </sheetViews>
  <sheetFormatPr baseColWidth="10" defaultColWidth="10.81640625" defaultRowHeight="14.5" x14ac:dyDescent="0.35"/>
  <cols>
    <col min="1" max="1" width="30.08984375" customWidth="1"/>
    <col min="2" max="2" width="116" customWidth="1"/>
    <col min="3" max="3" width="7.54296875" customWidth="1"/>
  </cols>
  <sheetData>
    <row r="1" spans="1:3" ht="26" x14ac:dyDescent="0.6">
      <c r="A1" s="5" t="s">
        <v>180</v>
      </c>
      <c r="B1" s="6" t="s">
        <v>195</v>
      </c>
      <c r="C1" t="s">
        <v>197</v>
      </c>
    </row>
    <row r="3" spans="1:3" ht="21" x14ac:dyDescent="0.5">
      <c r="A3" s="3" t="s">
        <v>309</v>
      </c>
    </row>
    <row r="5" spans="1:3" ht="18.5" x14ac:dyDescent="0.45">
      <c r="B5" s="40" t="s">
        <v>315</v>
      </c>
      <c r="C5" s="1">
        <v>3</v>
      </c>
    </row>
    <row r="6" spans="1:3" ht="18.5" x14ac:dyDescent="0.45">
      <c r="B6" s="41" t="s">
        <v>314</v>
      </c>
      <c r="C6" s="1">
        <v>3</v>
      </c>
    </row>
    <row r="7" spans="1:3" ht="18.5" x14ac:dyDescent="0.45">
      <c r="B7" s="41" t="s">
        <v>313</v>
      </c>
      <c r="C7" s="1">
        <v>2</v>
      </c>
    </row>
    <row r="8" spans="1:3" ht="18.5" x14ac:dyDescent="0.45">
      <c r="B8" s="41" t="s">
        <v>312</v>
      </c>
      <c r="C8" s="1">
        <v>4</v>
      </c>
    </row>
    <row r="9" spans="1:3" ht="18.5" x14ac:dyDescent="0.45">
      <c r="B9" s="1"/>
      <c r="C9" s="1"/>
    </row>
    <row r="10" spans="1:3" ht="18.5" x14ac:dyDescent="0.45">
      <c r="B10" s="1"/>
      <c r="C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102FA0E9922EC43913C4B8465EC6805" ma:contentTypeVersion="16" ma:contentTypeDescription="Crée un document." ma:contentTypeScope="" ma:versionID="eb99d489e58ac9534803ecb74ce63b61">
  <xsd:schema xmlns:xsd="http://www.w3.org/2001/XMLSchema" xmlns:xs="http://www.w3.org/2001/XMLSchema" xmlns:p="http://schemas.microsoft.com/office/2006/metadata/properties" xmlns:ns3="980fb79b-0d5c-414d-bbce-f76b7ffa7bc7" xmlns:ns4="c076addf-9bea-4440-af5d-74fa54640bc4" targetNamespace="http://schemas.microsoft.com/office/2006/metadata/properties" ma:root="true" ma:fieldsID="7d10130bf8a93fbbdfbb45d73e943b0d" ns3:_="" ns4:_="">
    <xsd:import namespace="980fb79b-0d5c-414d-bbce-f76b7ffa7bc7"/>
    <xsd:import namespace="c076addf-9bea-4440-af5d-74fa54640bc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MediaLengthInSeconds" minOccurs="0"/>
                <xsd:element ref="ns4:MediaServiceLocation"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0fb79b-0d5c-414d-bbce-f76b7ffa7bc7" elementFormDefault="qualified">
    <xsd:import namespace="http://schemas.microsoft.com/office/2006/documentManagement/types"/>
    <xsd:import namespace="http://schemas.microsoft.com/office/infopath/2007/PartnerControls"/>
    <xsd:element name="SharedWithUsers" ma:index="8" nillable="true" ma:displayName="Partagé avec"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description="" ma:internalName="SharedWithDetails" ma:readOnly="true">
      <xsd:simpleType>
        <xsd:restriction base="dms:Note">
          <xsd:maxLength value="255"/>
        </xsd:restriction>
      </xsd:simpleType>
    </xsd:element>
    <xsd:element name="SharingHintHash" ma:index="10" nillable="true" ma:displayName="Partage du hachage d’indicateu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76addf-9bea-4440-af5d-74fa54640bc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076addf-9bea-4440-af5d-74fa54640bc4" xsi:nil="true"/>
  </documentManagement>
</p:properties>
</file>

<file path=customXml/itemProps1.xml><?xml version="1.0" encoding="utf-8"?>
<ds:datastoreItem xmlns:ds="http://schemas.openxmlformats.org/officeDocument/2006/customXml" ds:itemID="{DCB1F297-FF57-432F-BCF9-BC981DD680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0fb79b-0d5c-414d-bbce-f76b7ffa7bc7"/>
    <ds:schemaRef ds:uri="c076addf-9bea-4440-af5d-74fa54640b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3FB4D4-0AA5-4B2D-B3DF-91EB887627B6}">
  <ds:schemaRefs>
    <ds:schemaRef ds:uri="http://schemas.microsoft.com/sharepoint/v3/contenttype/forms"/>
  </ds:schemaRefs>
</ds:datastoreItem>
</file>

<file path=customXml/itemProps3.xml><?xml version="1.0" encoding="utf-8"?>
<ds:datastoreItem xmlns:ds="http://schemas.openxmlformats.org/officeDocument/2006/customXml" ds:itemID="{1318AE7F-0544-4A2E-AF34-82CBBE16C9F7}">
  <ds:schemaRefs>
    <ds:schemaRef ds:uri="http://purl.org/dc/dcmitype/"/>
    <ds:schemaRef ds:uri="http://purl.org/dc/elements/1.1/"/>
    <ds:schemaRef ds:uri="http://purl.org/dc/terms/"/>
    <ds:schemaRef ds:uri="http://schemas.microsoft.com/office/2006/metadata/properties"/>
    <ds:schemaRef ds:uri="http://schemas.microsoft.com/office/2006/documentManagement/types"/>
    <ds:schemaRef ds:uri="980fb79b-0d5c-414d-bbce-f76b7ffa7bc7"/>
    <ds:schemaRef ds:uri="http://www.w3.org/XML/1998/namespace"/>
    <ds:schemaRef ds:uri="http://schemas.microsoft.com/office/infopath/2007/PartnerControls"/>
    <ds:schemaRef ds:uri="http://schemas.openxmlformats.org/package/2006/metadata/core-properties"/>
    <ds:schemaRef ds:uri="c076addf-9bea-4440-af5d-74fa54640bc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Cursus smart building</vt:lpstr>
      <vt:lpstr>Building engineering minor</vt:lpstr>
      <vt:lpstr>Syllabus M1</vt:lpstr>
      <vt:lpstr>S-M2</vt:lpstr>
      <vt:lpstr>S-M3</vt:lpstr>
      <vt:lpstr>S-M4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Jean-Laurent Burlet</cp:lastModifiedBy>
  <cp:revision/>
  <cp:lastPrinted>2022-01-31T08:08:26Z</cp:lastPrinted>
  <dcterms:created xsi:type="dcterms:W3CDTF">2020-03-18T08:08:00Z</dcterms:created>
  <dcterms:modified xsi:type="dcterms:W3CDTF">2024-11-27T08:17:04Z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0x010100D102FA0E9922EC43913C4B8465EC6805</vt:lpwstr>
  </property>
</Properties>
</file>